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'Scoresheet'!$A$1:$DI$63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<sst xmlns="http://schemas.openxmlformats.org/spreadsheetml/2006/main" count="250" uniqueCount="111">
  <si>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</si>
  <si>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</si>
  <si>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</si>
  <si>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</si>
  <si>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</si>
  <si>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</si>
  <si>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</si>
  <si>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</si>
  <si>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</si>
  <si>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</si>
  <si>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</si>
  <si>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</si>
  <si>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</si>
  <si>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</si>
  <si>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</si>
  <si>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</si>
  <si>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</si>
  <si>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</si>
  <si>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</si>
  <si>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</si>
  <si>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</si>
  <si>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</si>
  <si>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</si>
  <si>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</si>
  <si>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</si>
  <si>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</si>
  <si>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</si>
  <si>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</si>
  <si>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</si>
  <si>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</si>
  <si>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</si>
  <si>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</si>
  <si>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</si>
  <si>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</si>
  <si>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</si>
  <si>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</si>
  <si>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</si>
  <si>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</si>
  <si>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</si>
  <si>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</si>
  <si>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</si>
  <si>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</si>
  <si>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</si>
  <si>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</si>
  <si>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</si>
  <si>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</si>
  <si>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</si>
  <si>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</si>
  <si>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</si>
  <si>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</si>
  <si>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</si>
  <si>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</si>
  <si>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</si>
  <si>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</si>
  <si>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</si>
  <si>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</si>
  <si>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</si>
  <si>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</si>
  <si>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</si>
  <si>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</si>
  <si>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</si>
  <si>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</si>
  <si>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</si>
  <si>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</si>
  <si>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</si>
  <si>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</si>
  <si>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</si>
  <si>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</si>
  <si>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</si>
  <si>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</si>
  <si>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</si>
  <si>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</si>
  <si>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</si>
  <si>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</si>
  <si>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</si>
  <si>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</si>
  <si>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</si>
  <si>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</si>
  <si>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</si>
  <si>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</si>
  <si>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</si>
  <si>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</si>
  <si>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</si>
  <si>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</si>
  <si>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Ginther, Adam</t>
  </si>
  <si>
    <t>Shaffer, Jared</t>
  </si>
  <si>
    <t>Steele, Wayne</t>
  </si>
  <si>
    <t>Hanes, Terry</t>
  </si>
  <si>
    <t>Rogan, Bob</t>
  </si>
  <si>
    <t>Dinger, Robert</t>
  </si>
  <si>
    <t>UN</t>
  </si>
  <si>
    <t>Hernan, Rick</t>
  </si>
  <si>
    <t>Brecht, Rick</t>
  </si>
  <si>
    <t>Wortman, Joe</t>
  </si>
  <si>
    <t>Broberg, Craig</t>
  </si>
  <si>
    <t>Van Horn, Keith</t>
  </si>
  <si>
    <t>Gnan, Bob</t>
  </si>
  <si>
    <t>Newell, Mike</t>
  </si>
  <si>
    <t>Porco, Keith</t>
  </si>
  <si>
    <t>Bednar, Tom</t>
  </si>
  <si>
    <t>Maletto, Jim</t>
  </si>
  <si>
    <t>Novak, Ed</t>
  </si>
  <si>
    <t>Hickey, Jim</t>
  </si>
  <si>
    <t>Shipley, Jim</t>
  </si>
  <si>
    <t>Williams, Jerry</t>
  </si>
  <si>
    <t>Villella, Gene</t>
  </si>
  <si>
    <t>Decker, Rodger</t>
  </si>
  <si>
    <t>Decker, Frankie</t>
  </si>
  <si>
    <t>Duttry, Darell</t>
  </si>
  <si>
    <t>Shaffer, Bob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</si>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</sst>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3"/>
  <sheetViews>
    <sheetView tabSelected="1" zoomScalePageLayoutView="0" workbookViewId="0" topLeftCell="A1">
      <pane xSplit="6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hidden="1" customWidth="1"/>
    <col min="15" max="15" width="5.00390625" style="4" bestFit="1" customWidth="1"/>
    <col min="16" max="17" width="5.57421875" style="4" customWidth="1"/>
    <col min="18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3" width="5.57421875" style="0" customWidth="1"/>
    <col min="34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7"/>
      <c r="C1" s="97"/>
      <c r="D1" s="97"/>
      <c r="E1" s="97"/>
      <c r="F1" s="97"/>
      <c r="G1" s="36" t="s">
        <v>69</v>
      </c>
      <c r="H1" s="37" t="s">
        <v>70</v>
      </c>
      <c r="I1" s="101" t="s">
        <v>31</v>
      </c>
      <c r="J1" s="102"/>
      <c r="K1" s="98" t="s">
        <v>11</v>
      </c>
      <c r="L1" s="99"/>
      <c r="M1" s="99"/>
      <c r="N1" s="99"/>
      <c r="O1" s="100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4</v>
      </c>
      <c r="B3" s="9" t="s">
        <v>87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IF(AND($H$2="Y",J3&gt;0,OR(AND(G3=1,G16=10),AND(G3=2,G28=20),AND(G3=3,G41=30),AND(G3=4,G50=40),AND(G3=5,G59=50),AND(G3=6,G68=60),AND(G3=7,G77=70),AND(G3=8,G86=80),AND(G3=9,G95=90),AND(G3=10,G104=100))),VLOOKUP(J3-1,SortLookup!$A$13:$B$16,2,FALSE),"")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87.12</v>
      </c>
      <c r="L3" s="30">
        <f>AB3+AO3+BA3+BM3+BY3+CJ3+CU3+DF3</f>
        <v>68.62</v>
      </c>
      <c r="M3" s="8">
        <f>AD3+AQ3+BC3+BO3+CA3+CL3+CW3+DH3</f>
        <v>0</v>
      </c>
      <c r="N3" s="31">
        <f>O3/2</f>
        <v>18.5</v>
      </c>
      <c r="O3" s="32">
        <f>W3+AJ3+AV3+BH3+BT3+CE3+CP3+DA3</f>
        <v>37</v>
      </c>
      <c r="P3" s="24">
        <v>6.59</v>
      </c>
      <c r="Q3" s="1">
        <v>6.3</v>
      </c>
      <c r="R3" s="1"/>
      <c r="S3" s="1"/>
      <c r="T3" s="1"/>
      <c r="U3" s="1"/>
      <c r="V3" s="1"/>
      <c r="W3" s="2">
        <v>15</v>
      </c>
      <c r="X3" s="2"/>
      <c r="Y3" s="2"/>
      <c r="Z3" s="2"/>
      <c r="AA3" s="25"/>
      <c r="AB3" s="7">
        <f>P3+Q3+R3+S3+T3+U3+V3</f>
        <v>12.89</v>
      </c>
      <c r="AC3" s="19">
        <f>W3/2</f>
        <v>7.5</v>
      </c>
      <c r="AD3" s="6">
        <f>(X3*3)+(Y3*5)+(Z3*5)+(AA3*20)</f>
        <v>0</v>
      </c>
      <c r="AE3" s="20">
        <f>AB3+AC3+AD3</f>
        <v>20.39</v>
      </c>
      <c r="AF3" s="24">
        <v>14.54</v>
      </c>
      <c r="AG3" s="1">
        <v>0.83</v>
      </c>
      <c r="AH3" s="1"/>
      <c r="AI3" s="1"/>
      <c r="AJ3" s="2">
        <v>7</v>
      </c>
      <c r="AK3" s="2"/>
      <c r="AL3" s="2"/>
      <c r="AM3" s="2"/>
      <c r="AN3" s="2"/>
      <c r="AO3" s="7">
        <f>AF3+AG3+AH3+AI3</f>
        <v>15.37</v>
      </c>
      <c r="AP3" s="19">
        <f>AJ3/2</f>
        <v>3.5</v>
      </c>
      <c r="AQ3" s="6">
        <f>(AK3*3)+(AL3*5)+(AM3*5)+(AN3*20)</f>
        <v>0</v>
      </c>
      <c r="AR3" s="20">
        <f>AO3+AP3+AQ3</f>
        <v>18.87</v>
      </c>
      <c r="AS3" s="24">
        <v>14.22</v>
      </c>
      <c r="AT3" s="1"/>
      <c r="AU3" s="1"/>
      <c r="AV3" s="2">
        <v>8</v>
      </c>
      <c r="AW3" s="2"/>
      <c r="AX3" s="2"/>
      <c r="AY3" s="2"/>
      <c r="AZ3" s="2"/>
      <c r="BA3" s="7">
        <f>AS3+AT3+AU3</f>
        <v>14.22</v>
      </c>
      <c r="BB3" s="19">
        <f>AV3/2</f>
        <v>4</v>
      </c>
      <c r="BC3" s="6">
        <f>(AW3*3)+(AX3*5)+(AY3*5)+(AZ3*20)</f>
        <v>0</v>
      </c>
      <c r="BD3" s="20">
        <f>BA3+BB3+BC3</f>
        <v>18.22</v>
      </c>
      <c r="BE3" s="24">
        <v>26.14</v>
      </c>
      <c r="BF3" s="1"/>
      <c r="BG3" s="1"/>
      <c r="BH3" s="2">
        <v>7</v>
      </c>
      <c r="BI3" s="2"/>
      <c r="BJ3" s="2"/>
      <c r="BK3" s="2"/>
      <c r="BL3" s="2"/>
      <c r="BM3" s="7">
        <f>BE3+BF3+BG3</f>
        <v>26.14</v>
      </c>
      <c r="BN3" s="19">
        <f>BH3/2</f>
        <v>3.5</v>
      </c>
      <c r="BO3" s="6">
        <f>(BI3*3)+(BJ3*5)+(BK3*5)+(BL3*20)</f>
        <v>0</v>
      </c>
      <c r="BP3" s="20">
        <f>BM3+BN3+BO3</f>
        <v>29.64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23</v>
      </c>
      <c r="B4" s="9" t="s">
        <v>107</v>
      </c>
      <c r="C4" s="9"/>
      <c r="D4" s="10"/>
      <c r="E4" s="10" t="s">
        <v>12</v>
      </c>
      <c r="F4" s="21" t="s">
        <v>19</v>
      </c>
      <c r="G4" s="22">
        <f>IF(AND(OR($G$2="Y",$H$2="Y"),I4&lt;5,J4&lt;5),IF(AND(I4=I3,J4=J3),G3+1,1),"")</f>
      </c>
      <c r="H4" s="17">
        <f>IF(AND($H$2="Y",J4&gt;0,OR(AND(G4=1,G18=10),AND(G4=2,G29=20),AND(G4=3,G42=30),AND(G4=4,G51=40),AND(G4=5,G60=50),AND(G4=6,G69=60),AND(G4=7,G78=70),AND(G4=8,G87=80),AND(G4=9,G96=90),AND(G4=10,G105=100))),VLOOKUP(J4-1,SortLookup!$A$13:$B$16,2,FALSE),"")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3</v>
      </c>
      <c r="K4" s="29">
        <f>L4+M4+N4</f>
        <v>152.87</v>
      </c>
      <c r="L4" s="30">
        <f>AB4+AO4+BA4+BM4+BY4+CJ4+CU4+DF4</f>
        <v>117.87</v>
      </c>
      <c r="M4" s="8">
        <f>AD4+AQ4+BC4+BO4+CA4+CL4+CW4+DH4</f>
        <v>15</v>
      </c>
      <c r="N4" s="31">
        <f>O4/2</f>
        <v>20</v>
      </c>
      <c r="O4" s="32">
        <f>W4+AJ4+AV4+BH4+BT4+CE4+CP4+DA4</f>
        <v>40</v>
      </c>
      <c r="P4" s="24">
        <v>9.16</v>
      </c>
      <c r="Q4" s="1">
        <v>10.15</v>
      </c>
      <c r="R4" s="1"/>
      <c r="S4" s="1"/>
      <c r="T4" s="1"/>
      <c r="U4" s="1"/>
      <c r="V4" s="1"/>
      <c r="W4" s="2">
        <v>4</v>
      </c>
      <c r="X4" s="2"/>
      <c r="Y4" s="2"/>
      <c r="Z4" s="2">
        <v>1</v>
      </c>
      <c r="AA4" s="25"/>
      <c r="AB4" s="7">
        <f>P4+Q4+R4+S4+T4+U4+V4</f>
        <v>19.31</v>
      </c>
      <c r="AC4" s="19">
        <f>W4/2</f>
        <v>2</v>
      </c>
      <c r="AD4" s="6">
        <f>(X4*3)+(Y4*5)+(Z4*5)+(AA4*20)</f>
        <v>5</v>
      </c>
      <c r="AE4" s="20">
        <f>AB4+AC4+AD4</f>
        <v>26.31</v>
      </c>
      <c r="AF4" s="24">
        <v>22.98</v>
      </c>
      <c r="AG4" s="1">
        <v>11.14</v>
      </c>
      <c r="AH4" s="1"/>
      <c r="AI4" s="1"/>
      <c r="AJ4" s="2">
        <v>6</v>
      </c>
      <c r="AK4" s="2"/>
      <c r="AL4" s="2"/>
      <c r="AM4" s="2"/>
      <c r="AN4" s="2"/>
      <c r="AO4" s="7">
        <f>AF4+AG4+AH4+AI4</f>
        <v>34.12</v>
      </c>
      <c r="AP4" s="19">
        <f>AJ4/2</f>
        <v>3</v>
      </c>
      <c r="AQ4" s="6">
        <f>(AK4*3)+(AL4*5)+(AM4*5)+(AN4*20)</f>
        <v>0</v>
      </c>
      <c r="AR4" s="20">
        <f>AO4+AP4+AQ4</f>
        <v>37.12</v>
      </c>
      <c r="AS4" s="24">
        <v>32.19</v>
      </c>
      <c r="AT4" s="1"/>
      <c r="AU4" s="1"/>
      <c r="AV4" s="2">
        <v>10</v>
      </c>
      <c r="AW4" s="2"/>
      <c r="AX4" s="2"/>
      <c r="AY4" s="2"/>
      <c r="AZ4" s="2"/>
      <c r="BA4" s="7">
        <f>AS4+AT4+AU4</f>
        <v>32.19</v>
      </c>
      <c r="BB4" s="19">
        <f>AV4/2</f>
        <v>5</v>
      </c>
      <c r="BC4" s="6">
        <f>(AW4*3)+(AX4*5)+(AY4*5)+(AZ4*20)</f>
        <v>0</v>
      </c>
      <c r="BD4" s="20">
        <f>BA4+BB4+BC4</f>
        <v>37.19</v>
      </c>
      <c r="BE4" s="24">
        <v>32.25</v>
      </c>
      <c r="BF4" s="1"/>
      <c r="BG4" s="1"/>
      <c r="BH4" s="2">
        <v>20</v>
      </c>
      <c r="BI4" s="2"/>
      <c r="BJ4" s="2"/>
      <c r="BK4" s="2">
        <v>2</v>
      </c>
      <c r="BL4" s="2"/>
      <c r="BM4" s="7">
        <f>BE4+BF4+BG4</f>
        <v>32.25</v>
      </c>
      <c r="BN4" s="19">
        <f>BH4/2</f>
        <v>10</v>
      </c>
      <c r="BO4" s="6">
        <f>(BI4*3)+(BJ4*5)+(BK4*5)+(BL4*20)</f>
        <v>10</v>
      </c>
      <c r="BP4" s="20">
        <f>BM4+BN4+BO4</f>
        <v>52.25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95" customFormat="1" ht="12.75">
      <c r="A5" s="74"/>
      <c r="B5" s="75"/>
      <c r="C5" s="75"/>
      <c r="D5" s="76"/>
      <c r="E5" s="76"/>
      <c r="F5" s="77"/>
      <c r="G5" s="78"/>
      <c r="H5" s="79"/>
      <c r="I5" s="80"/>
      <c r="J5" s="81"/>
      <c r="K5" s="82"/>
      <c r="L5" s="83"/>
      <c r="M5" s="84"/>
      <c r="N5" s="85"/>
      <c r="O5" s="86"/>
      <c r="P5" s="87"/>
      <c r="Q5" s="88"/>
      <c r="R5" s="88"/>
      <c r="S5" s="88"/>
      <c r="T5" s="88"/>
      <c r="U5" s="88"/>
      <c r="V5" s="88"/>
      <c r="W5" s="89"/>
      <c r="X5" s="89"/>
      <c r="Y5" s="89"/>
      <c r="Z5" s="89"/>
      <c r="AA5" s="90"/>
      <c r="AB5" s="91"/>
      <c r="AC5" s="92"/>
      <c r="AD5" s="93"/>
      <c r="AE5" s="94"/>
      <c r="AF5" s="87"/>
      <c r="AG5" s="88"/>
      <c r="AH5" s="88"/>
      <c r="AI5" s="88"/>
      <c r="AJ5" s="89"/>
      <c r="AK5" s="89"/>
      <c r="AL5" s="89"/>
      <c r="AM5" s="89"/>
      <c r="AN5" s="89"/>
      <c r="AO5" s="91"/>
      <c r="AP5" s="92"/>
      <c r="AQ5" s="93"/>
      <c r="AR5" s="94"/>
      <c r="AS5" s="87"/>
      <c r="AT5" s="88"/>
      <c r="AU5" s="88"/>
      <c r="AV5" s="89"/>
      <c r="AW5" s="89"/>
      <c r="AX5" s="89"/>
      <c r="AY5" s="89"/>
      <c r="AZ5" s="89"/>
      <c r="BA5" s="91"/>
      <c r="BB5" s="92"/>
      <c r="BC5" s="93"/>
      <c r="BD5" s="94"/>
      <c r="BE5" s="87"/>
      <c r="BF5" s="88"/>
      <c r="BG5" s="88"/>
      <c r="BH5" s="89"/>
      <c r="BI5" s="89"/>
      <c r="BJ5" s="89"/>
      <c r="BK5" s="89"/>
      <c r="BL5" s="89"/>
      <c r="BM5" s="91"/>
      <c r="BN5" s="92"/>
      <c r="BO5" s="93"/>
      <c r="BP5" s="94"/>
      <c r="BQ5" s="87"/>
      <c r="BR5" s="88"/>
      <c r="BS5" s="88"/>
      <c r="BT5" s="89"/>
      <c r="BU5" s="89"/>
      <c r="BV5" s="89"/>
      <c r="BW5" s="89"/>
      <c r="BX5" s="89"/>
      <c r="BY5" s="91"/>
      <c r="BZ5" s="92"/>
      <c r="CA5" s="93"/>
      <c r="CB5" s="94"/>
      <c r="CC5" s="87"/>
      <c r="CD5" s="88"/>
      <c r="CE5" s="89"/>
      <c r="CF5" s="89"/>
      <c r="CG5" s="89"/>
      <c r="CH5" s="89"/>
      <c r="CI5" s="89"/>
      <c r="CJ5" s="91"/>
      <c r="CK5" s="92"/>
      <c r="CL5" s="93"/>
      <c r="CM5" s="94"/>
      <c r="CN5" s="87"/>
      <c r="CO5" s="88"/>
      <c r="CP5" s="89"/>
      <c r="CQ5" s="89"/>
      <c r="CR5" s="89"/>
      <c r="CS5" s="89"/>
      <c r="CT5" s="89"/>
      <c r="CU5" s="91"/>
      <c r="CV5" s="92"/>
      <c r="CW5" s="93"/>
      <c r="CX5" s="94"/>
      <c r="CY5" s="87"/>
      <c r="CZ5" s="88"/>
      <c r="DA5" s="89"/>
      <c r="DB5" s="89"/>
      <c r="DC5" s="89"/>
      <c r="DD5" s="89"/>
      <c r="DE5" s="89"/>
      <c r="DF5" s="91"/>
      <c r="DG5" s="92"/>
      <c r="DH5" s="93"/>
      <c r="DI5" s="94"/>
    </row>
    <row r="6" spans="1:113" ht="12.75">
      <c r="A6" s="26">
        <v>7</v>
      </c>
      <c r="B6" s="9" t="s">
        <v>91</v>
      </c>
      <c r="C6" s="9"/>
      <c r="D6" s="10"/>
      <c r="E6" s="10" t="s">
        <v>12</v>
      </c>
      <c r="F6" s="21" t="s">
        <v>90</v>
      </c>
      <c r="G6" s="22">
        <f>IF(AND(OR($G$2="Y",$H$2="Y"),I6&lt;5,J6&lt;5),IF(AND(I6=I4,J6=J4),G4+1,1),"")</f>
      </c>
      <c r="H6" s="17">
        <f>IF(AND($H$2="Y",J6&gt;0,OR(AND(G6=1,G19=10),AND(G6=2,G30=20),AND(G6=3,G43=30),AND(G6=4,G52=40),AND(G6=5,G61=50),AND(G6=6,G70=60),AND(G6=7,G79=70),AND(G6=8,G88=80),AND(G6=9,G97=90),AND(G6=10,G106=100))),VLOOKUP(J6-1,SortLookup!$A$13:$B$16,2,FALSE),"")</f>
      </c>
      <c r="I6" s="16">
        <f>IF(ISNA(VLOOKUP(E6,SortLookup!$A$1:$B$5,2,FALSE))," ",VLOOKUP(E6,SortLookup!$A$1:$B$5,2,FALSE))</f>
        <v>0</v>
      </c>
      <c r="J6" s="23" t="str">
        <f>IF(ISNA(VLOOKUP(F6,SortLookup!$A$7:$B$11,2,FALSE))," ",VLOOKUP(F6,SortLookup!$A$7:$B$11,2,FALSE))</f>
        <v> </v>
      </c>
      <c r="K6" s="29">
        <f>L6+M6+N6</f>
        <v>244.64</v>
      </c>
      <c r="L6" s="30">
        <f>AB6+AO6+BA6+BM6+BY6+CJ6+CU6+DF6</f>
        <v>165.64</v>
      </c>
      <c r="M6" s="8">
        <f>AD6+AQ6+BC6+BO6+CA6+CL6+CW6+DH6</f>
        <v>20</v>
      </c>
      <c r="N6" s="31">
        <f>O6/2</f>
        <v>59</v>
      </c>
      <c r="O6" s="32">
        <f>W6+AJ6+AV6+BH6+BT6+CE6+CP6+DA6</f>
        <v>118</v>
      </c>
      <c r="P6" s="24">
        <v>9.64</v>
      </c>
      <c r="Q6" s="1">
        <v>11.05</v>
      </c>
      <c r="R6" s="1"/>
      <c r="S6" s="1"/>
      <c r="T6" s="1"/>
      <c r="U6" s="1"/>
      <c r="V6" s="1"/>
      <c r="W6" s="2">
        <v>27</v>
      </c>
      <c r="X6" s="2"/>
      <c r="Y6" s="2"/>
      <c r="Z6" s="2">
        <v>1</v>
      </c>
      <c r="AA6" s="25"/>
      <c r="AB6" s="7">
        <f>P6+Q6+R6+S6+T6+U6+V6</f>
        <v>20.69</v>
      </c>
      <c r="AC6" s="19">
        <f>W6/2</f>
        <v>13.5</v>
      </c>
      <c r="AD6" s="6">
        <f>(X6*3)+(Y6*5)+(Z6*5)+(AA6*20)</f>
        <v>5</v>
      </c>
      <c r="AE6" s="20">
        <f>AB6+AC6+AD6</f>
        <v>39.19</v>
      </c>
      <c r="AF6" s="24">
        <v>35.74</v>
      </c>
      <c r="AG6" s="1">
        <v>10.53</v>
      </c>
      <c r="AH6" s="1"/>
      <c r="AI6" s="1"/>
      <c r="AJ6" s="2">
        <v>36</v>
      </c>
      <c r="AK6" s="2"/>
      <c r="AL6" s="2"/>
      <c r="AM6" s="2">
        <v>1</v>
      </c>
      <c r="AN6" s="2"/>
      <c r="AO6" s="7">
        <f>AF6+AG6+AH6+AI6</f>
        <v>46.27</v>
      </c>
      <c r="AP6" s="19">
        <f>AJ6/2</f>
        <v>18</v>
      </c>
      <c r="AQ6" s="6">
        <f>(AK6*3)+(AL6*5)+(AM6*5)+(AN6*20)</f>
        <v>5</v>
      </c>
      <c r="AR6" s="20">
        <f>AO6+AP6+AQ6</f>
        <v>69.27</v>
      </c>
      <c r="AS6" s="24">
        <v>48.54</v>
      </c>
      <c r="AT6" s="1"/>
      <c r="AU6" s="1"/>
      <c r="AV6" s="2">
        <v>22</v>
      </c>
      <c r="AW6" s="2"/>
      <c r="AX6" s="2"/>
      <c r="AY6" s="2"/>
      <c r="AZ6" s="2"/>
      <c r="BA6" s="7">
        <f>AS6+AT6+AU6</f>
        <v>48.54</v>
      </c>
      <c r="BB6" s="19">
        <f>AV6/2</f>
        <v>11</v>
      </c>
      <c r="BC6" s="6">
        <f>(AW6*3)+(AX6*5)+(AY6*5)+(AZ6*20)</f>
        <v>0</v>
      </c>
      <c r="BD6" s="20">
        <f>BA6+BB6+BC6</f>
        <v>59.54</v>
      </c>
      <c r="BE6" s="24">
        <v>50.14</v>
      </c>
      <c r="BF6" s="1"/>
      <c r="BG6" s="1"/>
      <c r="BH6" s="2">
        <v>33</v>
      </c>
      <c r="BI6" s="2"/>
      <c r="BJ6" s="2"/>
      <c r="BK6" s="2">
        <v>2</v>
      </c>
      <c r="BL6" s="2"/>
      <c r="BM6" s="7">
        <f>BE6+BF6+BG6</f>
        <v>50.14</v>
      </c>
      <c r="BN6" s="19">
        <f>BH6/2</f>
        <v>16.5</v>
      </c>
      <c r="BO6" s="6">
        <f>(BI6*3)+(BJ6*5)+(BK6*5)+(BL6*20)</f>
        <v>10</v>
      </c>
      <c r="BP6" s="20">
        <f>BM6+BN6+BO6</f>
        <v>76.64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ht="12.75">
      <c r="A7" s="26">
        <v>6</v>
      </c>
      <c r="B7" s="9" t="s">
        <v>89</v>
      </c>
      <c r="C7" s="9"/>
      <c r="D7" s="10"/>
      <c r="E7" s="10" t="s">
        <v>12</v>
      </c>
      <c r="F7" s="21" t="s">
        <v>90</v>
      </c>
      <c r="G7" s="22">
        <f>IF(AND(OR($G$2="Y",$H$2="Y"),I7&lt;5,J7&lt;5),IF(AND(I7=I6,J7=J6),G6+1,1),"")</f>
      </c>
      <c r="H7" s="17">
        <f>IF(AND($H$2="Y",J7&gt;0,OR(AND(G7=1,G21=10),AND(G7=2,G31=20),AND(G7=3,G44=30),AND(G7=4,G53=40),AND(G7=5,G62=50),AND(G7=6,G71=60),AND(G7=7,G80=70),AND(G7=8,G89=80),AND(G7=9,G98=90),AND(G7=10,G107=100))),VLOOKUP(J7-1,SortLookup!$A$13:$B$16,2,FALSE),"")</f>
      </c>
      <c r="I7" s="16">
        <f>IF(ISNA(VLOOKUP(E7,SortLookup!$A$1:$B$5,2,FALSE))," ",VLOOKUP(E7,SortLookup!$A$1:$B$5,2,FALSE))</f>
        <v>0</v>
      </c>
      <c r="J7" s="23" t="str">
        <f>IF(ISNA(VLOOKUP(F7,SortLookup!$A$7:$B$11,2,FALSE))," ",VLOOKUP(F7,SortLookup!$A$7:$B$11,2,FALSE))</f>
        <v> </v>
      </c>
      <c r="K7" s="29">
        <f>L7+M7+N7</f>
        <v>282.39</v>
      </c>
      <c r="L7" s="30">
        <f>AB7+AO7+BA7+BM7+BY7+CJ7+CU7+DF7</f>
        <v>193.89</v>
      </c>
      <c r="M7" s="8">
        <f>AD7+AQ7+BC7+BO7+CA7+CL7+CW7+DH7</f>
        <v>15</v>
      </c>
      <c r="N7" s="31">
        <f>O7/2</f>
        <v>73.5</v>
      </c>
      <c r="O7" s="32">
        <f>W7+AJ7+AV7+BH7+BT7+CE7+CP7+DA7</f>
        <v>147</v>
      </c>
      <c r="P7" s="24">
        <v>13.69</v>
      </c>
      <c r="Q7" s="1">
        <v>11.87</v>
      </c>
      <c r="R7" s="1"/>
      <c r="S7" s="1"/>
      <c r="T7" s="1"/>
      <c r="U7" s="1"/>
      <c r="V7" s="1"/>
      <c r="W7" s="2">
        <v>28</v>
      </c>
      <c r="X7" s="2"/>
      <c r="Y7" s="2"/>
      <c r="Z7" s="2"/>
      <c r="AA7" s="25"/>
      <c r="AB7" s="7">
        <f>P7+Q7+R7+S7+T7+U7+V7</f>
        <v>25.56</v>
      </c>
      <c r="AC7" s="19">
        <f>W7/2</f>
        <v>14</v>
      </c>
      <c r="AD7" s="6">
        <f>(X7*3)+(Y7*5)+(Z7*5)+(AA7*20)</f>
        <v>0</v>
      </c>
      <c r="AE7" s="20">
        <f>AB7+AC7+AD7</f>
        <v>39.56</v>
      </c>
      <c r="AF7" s="24">
        <v>40.09</v>
      </c>
      <c r="AG7" s="1">
        <v>14.13</v>
      </c>
      <c r="AH7" s="1"/>
      <c r="AI7" s="1"/>
      <c r="AJ7" s="2">
        <v>45</v>
      </c>
      <c r="AK7" s="2"/>
      <c r="AL7" s="2"/>
      <c r="AM7" s="2">
        <v>1</v>
      </c>
      <c r="AN7" s="2"/>
      <c r="AO7" s="7">
        <f>AF7+AG7+AH7+AI7</f>
        <v>54.22</v>
      </c>
      <c r="AP7" s="19">
        <f>AJ7/2</f>
        <v>22.5</v>
      </c>
      <c r="AQ7" s="6">
        <f>(AK7*3)+(AL7*5)+(AM7*5)+(AN7*20)</f>
        <v>5</v>
      </c>
      <c r="AR7" s="20">
        <f>AO7+AP7+AQ7</f>
        <v>81.72</v>
      </c>
      <c r="AS7" s="24">
        <v>63.53</v>
      </c>
      <c r="AT7" s="1"/>
      <c r="AU7" s="1"/>
      <c r="AV7" s="2">
        <v>34</v>
      </c>
      <c r="AW7" s="2"/>
      <c r="AX7" s="2"/>
      <c r="AY7" s="2">
        <v>2</v>
      </c>
      <c r="AZ7" s="2"/>
      <c r="BA7" s="7">
        <f>AS7+AT7+AU7</f>
        <v>63.53</v>
      </c>
      <c r="BB7" s="19">
        <f>AV7/2</f>
        <v>17</v>
      </c>
      <c r="BC7" s="6">
        <f>(AW7*3)+(AX7*5)+(AY7*5)+(AZ7*20)</f>
        <v>10</v>
      </c>
      <c r="BD7" s="20">
        <f>BA7+BB7+BC7</f>
        <v>90.53</v>
      </c>
      <c r="BE7" s="24">
        <v>50.58</v>
      </c>
      <c r="BF7" s="1"/>
      <c r="BG7" s="1"/>
      <c r="BH7" s="2">
        <v>40</v>
      </c>
      <c r="BI7" s="2"/>
      <c r="BJ7" s="2"/>
      <c r="BK7" s="2"/>
      <c r="BL7" s="2"/>
      <c r="BM7" s="7">
        <f>BE7+BF7+BG7</f>
        <v>50.58</v>
      </c>
      <c r="BN7" s="19">
        <f>BH7/2</f>
        <v>20</v>
      </c>
      <c r="BO7" s="6">
        <f>(BI7*3)+(BJ7*5)+(BK7*5)+(BL7*20)</f>
        <v>0</v>
      </c>
      <c r="BP7" s="20">
        <f>BM7+BN7+BO7</f>
        <v>70.58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s="73" customFormat="1" ht="12.75">
      <c r="A8" s="52"/>
      <c r="B8" s="53"/>
      <c r="C8" s="53"/>
      <c r="D8" s="54"/>
      <c r="E8" s="54"/>
      <c r="F8" s="55"/>
      <c r="G8" s="56"/>
      <c r="H8" s="57"/>
      <c r="I8" s="58"/>
      <c r="J8" s="59"/>
      <c r="K8" s="60"/>
      <c r="L8" s="61"/>
      <c r="M8" s="62"/>
      <c r="N8" s="63"/>
      <c r="O8" s="64"/>
      <c r="P8" s="65"/>
      <c r="Q8" s="66"/>
      <c r="R8" s="66"/>
      <c r="S8" s="66"/>
      <c r="T8" s="66"/>
      <c r="U8" s="66"/>
      <c r="V8" s="66"/>
      <c r="W8" s="67"/>
      <c r="X8" s="67"/>
      <c r="Y8" s="67"/>
      <c r="Z8" s="67"/>
      <c r="AA8" s="68"/>
      <c r="AB8" s="69"/>
      <c r="AC8" s="70"/>
      <c r="AD8" s="71"/>
      <c r="AE8" s="72"/>
      <c r="AF8" s="65"/>
      <c r="AG8" s="66"/>
      <c r="AH8" s="66"/>
      <c r="AI8" s="66"/>
      <c r="AJ8" s="67"/>
      <c r="AK8" s="67"/>
      <c r="AL8" s="67"/>
      <c r="AM8" s="67"/>
      <c r="AN8" s="67"/>
      <c r="AO8" s="69"/>
      <c r="AP8" s="70"/>
      <c r="AQ8" s="71"/>
      <c r="AR8" s="72"/>
      <c r="AS8" s="65"/>
      <c r="AT8" s="66"/>
      <c r="AU8" s="66"/>
      <c r="AV8" s="67"/>
      <c r="AW8" s="67"/>
      <c r="AX8" s="67"/>
      <c r="AY8" s="67"/>
      <c r="AZ8" s="67"/>
      <c r="BA8" s="69"/>
      <c r="BB8" s="70"/>
      <c r="BC8" s="71"/>
      <c r="BD8" s="72"/>
      <c r="BE8" s="65"/>
      <c r="BF8" s="66"/>
      <c r="BG8" s="66"/>
      <c r="BH8" s="67"/>
      <c r="BI8" s="67"/>
      <c r="BJ8" s="67"/>
      <c r="BK8" s="67"/>
      <c r="BL8" s="67"/>
      <c r="BM8" s="69"/>
      <c r="BN8" s="70"/>
      <c r="BO8" s="71"/>
      <c r="BP8" s="72"/>
      <c r="BQ8" s="65"/>
      <c r="BR8" s="66"/>
      <c r="BS8" s="66"/>
      <c r="BT8" s="67"/>
      <c r="BU8" s="67"/>
      <c r="BV8" s="67"/>
      <c r="BW8" s="67"/>
      <c r="BX8" s="67"/>
      <c r="BY8" s="69"/>
      <c r="BZ8" s="70"/>
      <c r="CA8" s="71"/>
      <c r="CB8" s="72"/>
      <c r="CC8" s="65"/>
      <c r="CD8" s="66"/>
      <c r="CE8" s="67"/>
      <c r="CF8" s="67"/>
      <c r="CG8" s="67"/>
      <c r="CH8" s="67"/>
      <c r="CI8" s="67"/>
      <c r="CJ8" s="69"/>
      <c r="CK8" s="70"/>
      <c r="CL8" s="71"/>
      <c r="CM8" s="72"/>
      <c r="CN8" s="65"/>
      <c r="CO8" s="66"/>
      <c r="CP8" s="67"/>
      <c r="CQ8" s="67"/>
      <c r="CR8" s="67"/>
      <c r="CS8" s="67"/>
      <c r="CT8" s="67"/>
      <c r="CU8" s="69"/>
      <c r="CV8" s="70"/>
      <c r="CW8" s="71"/>
      <c r="CX8" s="72"/>
      <c r="CY8" s="65"/>
      <c r="CZ8" s="66"/>
      <c r="DA8" s="67"/>
      <c r="DB8" s="67"/>
      <c r="DC8" s="67"/>
      <c r="DD8" s="67"/>
      <c r="DE8" s="67"/>
      <c r="DF8" s="69"/>
      <c r="DG8" s="70"/>
      <c r="DH8" s="71"/>
      <c r="DI8" s="72"/>
    </row>
    <row r="9" spans="1:113" ht="12.75">
      <c r="A9" s="26">
        <v>2</v>
      </c>
      <c r="B9" s="9" t="s">
        <v>85</v>
      </c>
      <c r="C9" s="9"/>
      <c r="D9" s="10"/>
      <c r="E9" s="10" t="s">
        <v>13</v>
      </c>
      <c r="F9" s="21" t="s">
        <v>17</v>
      </c>
      <c r="G9" s="22">
        <f>IF(AND(OR($G$2="Y",$H$2="Y"),I9&lt;5,J9&lt;5),IF(AND(I9=I7,J9=J7),G7+1,1),"")</f>
      </c>
      <c r="H9" s="17">
        <f>IF(AND($H$2="Y",J9&gt;0,OR(AND(G9=1,G22=10),AND(G9=2,G33=20),AND(G9=3,G45=30),AND(G9=4,G54=40),AND(G9=5,G63=50),AND(G9=6,G72=60),AND(G9=7,G81=70),AND(G9=8,G90=80),AND(G9=9,G99=90),AND(G9=10,G108=100))),VLOOKUP(J9-1,SortLookup!$A$13:$B$16,2,FALSE),"")</f>
      </c>
      <c r="I9" s="16">
        <f>IF(ISNA(VLOOKUP(E9,SortLookup!$A$1:$B$5,2,FALSE))," ",VLOOKUP(E9,SortLookup!$A$1:$B$5,2,FALSE))</f>
        <v>1</v>
      </c>
      <c r="J9" s="23">
        <f>IF(ISNA(VLOOKUP(F9,SortLookup!$A$7:$B$11,2,FALSE))," ",VLOOKUP(F9,SortLookup!$A$7:$B$11,2,FALSE))</f>
        <v>1</v>
      </c>
      <c r="K9" s="29">
        <f>L9+M9+N9</f>
        <v>125.48</v>
      </c>
      <c r="L9" s="30">
        <f>AB9+AO9+BA9+BM9+BY9+CJ9+CU9+DF9</f>
        <v>91.98</v>
      </c>
      <c r="M9" s="8">
        <f>AD9+AQ9+BC9+BO9+CA9+CL9+CW9+DH9</f>
        <v>10</v>
      </c>
      <c r="N9" s="31">
        <f>O9/2</f>
        <v>23.5</v>
      </c>
      <c r="O9" s="32">
        <f>W9+AJ9+AV9+BH9+BT9+CE9+CP9+DA9</f>
        <v>47</v>
      </c>
      <c r="P9" s="24">
        <v>6.28</v>
      </c>
      <c r="Q9" s="1">
        <v>5.94</v>
      </c>
      <c r="R9" s="1"/>
      <c r="S9" s="1"/>
      <c r="T9" s="1"/>
      <c r="U9" s="1"/>
      <c r="V9" s="1"/>
      <c r="W9" s="2">
        <v>5</v>
      </c>
      <c r="X9" s="2"/>
      <c r="Y9" s="2"/>
      <c r="Z9" s="2">
        <v>1</v>
      </c>
      <c r="AA9" s="25"/>
      <c r="AB9" s="7">
        <f>P9+Q9+R9+S9+T9+U9+V9</f>
        <v>12.22</v>
      </c>
      <c r="AC9" s="19">
        <f>W9/2</f>
        <v>2.5</v>
      </c>
      <c r="AD9" s="6">
        <f>(X9*3)+(Y9*5)+(Z9*5)+(AA9*20)</f>
        <v>5</v>
      </c>
      <c r="AE9" s="20">
        <f>AB9+AC9+AD9</f>
        <v>19.72</v>
      </c>
      <c r="AF9" s="24">
        <v>30.14</v>
      </c>
      <c r="AG9" s="1">
        <v>6.78</v>
      </c>
      <c r="AH9" s="1"/>
      <c r="AI9" s="1"/>
      <c r="AJ9" s="2">
        <v>8</v>
      </c>
      <c r="AK9" s="2"/>
      <c r="AL9" s="2"/>
      <c r="AM9" s="2"/>
      <c r="AN9" s="2"/>
      <c r="AO9" s="7">
        <f>AF9+AG9+AH9+AI9</f>
        <v>36.92</v>
      </c>
      <c r="AP9" s="19">
        <f>AJ9/2</f>
        <v>4</v>
      </c>
      <c r="AQ9" s="6">
        <f>(AK9*3)+(AL9*5)+(AM9*5)+(AN9*20)</f>
        <v>0</v>
      </c>
      <c r="AR9" s="20">
        <f>AO9+AP9+AQ9</f>
        <v>40.92</v>
      </c>
      <c r="AS9" s="24">
        <v>21.24</v>
      </c>
      <c r="AT9" s="1"/>
      <c r="AU9" s="1"/>
      <c r="AV9" s="2">
        <v>18</v>
      </c>
      <c r="AW9" s="2"/>
      <c r="AX9" s="2"/>
      <c r="AY9" s="2"/>
      <c r="AZ9" s="2"/>
      <c r="BA9" s="7">
        <f>AS9+AT9+AU9</f>
        <v>21.24</v>
      </c>
      <c r="BB9" s="19">
        <f>AV9/2</f>
        <v>9</v>
      </c>
      <c r="BC9" s="6">
        <f>(AW9*3)+(AX9*5)+(AY9*5)+(AZ9*20)</f>
        <v>0</v>
      </c>
      <c r="BD9" s="20">
        <f>BA9+BB9+BC9</f>
        <v>30.24</v>
      </c>
      <c r="BE9" s="24">
        <v>21.6</v>
      </c>
      <c r="BF9" s="1"/>
      <c r="BG9" s="1"/>
      <c r="BH9" s="2">
        <v>16</v>
      </c>
      <c r="BI9" s="2"/>
      <c r="BJ9" s="2"/>
      <c r="BK9" s="2">
        <v>1</v>
      </c>
      <c r="BL9" s="2"/>
      <c r="BM9" s="7">
        <f>BE9+BF9+BG9</f>
        <v>21.6</v>
      </c>
      <c r="BN9" s="19">
        <f>BH9/2</f>
        <v>8</v>
      </c>
      <c r="BO9" s="6">
        <f>(BI9*3)+(BJ9*5)+(BK9*5)+(BL9*20)</f>
        <v>5</v>
      </c>
      <c r="BP9" s="20">
        <f>BM9+BN9+BO9</f>
        <v>34.6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95" customFormat="1" ht="12.75">
      <c r="A10" s="74"/>
      <c r="B10" s="75"/>
      <c r="C10" s="75"/>
      <c r="D10" s="76"/>
      <c r="E10" s="76"/>
      <c r="F10" s="77"/>
      <c r="G10" s="78"/>
      <c r="H10" s="79"/>
      <c r="I10" s="80"/>
      <c r="J10" s="81"/>
      <c r="K10" s="82"/>
      <c r="L10" s="83"/>
      <c r="M10" s="84"/>
      <c r="N10" s="85"/>
      <c r="O10" s="86"/>
      <c r="P10" s="87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2"/>
      <c r="AD10" s="93"/>
      <c r="AE10" s="94"/>
      <c r="AF10" s="87"/>
      <c r="AG10" s="88"/>
      <c r="AH10" s="88"/>
      <c r="AI10" s="88"/>
      <c r="AJ10" s="89"/>
      <c r="AK10" s="89"/>
      <c r="AL10" s="89"/>
      <c r="AM10" s="89"/>
      <c r="AN10" s="89"/>
      <c r="AO10" s="91"/>
      <c r="AP10" s="92"/>
      <c r="AQ10" s="93"/>
      <c r="AR10" s="94"/>
      <c r="AS10" s="87"/>
      <c r="AT10" s="88"/>
      <c r="AU10" s="88"/>
      <c r="AV10" s="89"/>
      <c r="AW10" s="89"/>
      <c r="AX10" s="89"/>
      <c r="AY10" s="89"/>
      <c r="AZ10" s="89"/>
      <c r="BA10" s="91"/>
      <c r="BB10" s="92"/>
      <c r="BC10" s="93"/>
      <c r="BD10" s="94"/>
      <c r="BE10" s="87"/>
      <c r="BF10" s="88"/>
      <c r="BG10" s="88"/>
      <c r="BH10" s="89"/>
      <c r="BI10" s="89"/>
      <c r="BJ10" s="89"/>
      <c r="BK10" s="89"/>
      <c r="BL10" s="89"/>
      <c r="BM10" s="91"/>
      <c r="BN10" s="92"/>
      <c r="BO10" s="93"/>
      <c r="BP10" s="94"/>
      <c r="BQ10" s="87"/>
      <c r="BR10" s="88"/>
      <c r="BS10" s="88"/>
      <c r="BT10" s="89"/>
      <c r="BU10" s="89"/>
      <c r="BV10" s="89"/>
      <c r="BW10" s="89"/>
      <c r="BX10" s="89"/>
      <c r="BY10" s="91"/>
      <c r="BZ10" s="92"/>
      <c r="CA10" s="93"/>
      <c r="CB10" s="94"/>
      <c r="CC10" s="87"/>
      <c r="CD10" s="88"/>
      <c r="CE10" s="89"/>
      <c r="CF10" s="89"/>
      <c r="CG10" s="89"/>
      <c r="CH10" s="89"/>
      <c r="CI10" s="89"/>
      <c r="CJ10" s="91"/>
      <c r="CK10" s="92"/>
      <c r="CL10" s="93"/>
      <c r="CM10" s="94"/>
      <c r="CN10" s="87"/>
      <c r="CO10" s="88"/>
      <c r="CP10" s="89"/>
      <c r="CQ10" s="89"/>
      <c r="CR10" s="89"/>
      <c r="CS10" s="89"/>
      <c r="CT10" s="89"/>
      <c r="CU10" s="91"/>
      <c r="CV10" s="92"/>
      <c r="CW10" s="93"/>
      <c r="CX10" s="94"/>
      <c r="CY10" s="87"/>
      <c r="CZ10" s="88"/>
      <c r="DA10" s="89"/>
      <c r="DB10" s="89"/>
      <c r="DC10" s="89"/>
      <c r="DD10" s="89"/>
      <c r="DE10" s="89"/>
      <c r="DF10" s="91"/>
      <c r="DG10" s="92"/>
      <c r="DH10" s="93"/>
      <c r="DI10" s="94"/>
    </row>
    <row r="11" spans="1:113" ht="12.75">
      <c r="A11" s="26">
        <v>19</v>
      </c>
      <c r="B11" s="9" t="s">
        <v>103</v>
      </c>
      <c r="C11" s="9"/>
      <c r="D11" s="10"/>
      <c r="E11" s="10" t="s">
        <v>13</v>
      </c>
      <c r="F11" s="21" t="s">
        <v>18</v>
      </c>
      <c r="G11" s="22">
        <f>IF(AND(OR($G$2="Y",$H$2="Y"),I11&lt;5,J11&lt;5),IF(AND(I11=I9,J11=J9),G9+1,1),"")</f>
      </c>
      <c r="H11" s="17">
        <f>IF(AND($H$2="Y",J11&gt;0,OR(AND(G11=1,G23=10),AND(G11=2,G34=20),AND(G11=3,G46=30),AND(G11=4,G55=40),AND(G11=5,G64=50),AND(G11=6,G73=60),AND(G11=7,G82=70),AND(G11=8,G91=80),AND(G11=9,G100=90),AND(G11=10,G109=100))),VLOOKUP(J11-1,SortLookup!$A$13:$B$16,2,FALSE),"")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2</v>
      </c>
      <c r="K11" s="29">
        <f>L11+M11+N11</f>
        <v>96.79</v>
      </c>
      <c r="L11" s="30">
        <f>AB11+AO11+BA11+BM11+BY11+CJ11+CU11+DF11</f>
        <v>82.79</v>
      </c>
      <c r="M11" s="8">
        <f>AD11+AQ11+BC11+BO11+CA11+CL11+CW11+DH11</f>
        <v>0</v>
      </c>
      <c r="N11" s="31">
        <f>O11/2</f>
        <v>14</v>
      </c>
      <c r="O11" s="32">
        <f>W11+AJ11+AV11+BH11+BT11+CE11+CP11+DA11</f>
        <v>28</v>
      </c>
      <c r="P11" s="24">
        <v>7.32</v>
      </c>
      <c r="Q11" s="1">
        <v>10.99</v>
      </c>
      <c r="R11" s="1"/>
      <c r="S11" s="1"/>
      <c r="T11" s="1"/>
      <c r="U11" s="1"/>
      <c r="V11" s="1"/>
      <c r="W11" s="2">
        <v>6</v>
      </c>
      <c r="X11" s="2"/>
      <c r="Y11" s="2"/>
      <c r="Z11" s="2"/>
      <c r="AA11" s="25"/>
      <c r="AB11" s="7">
        <f>P11+Q11+R11+S11+T11+U11+V11</f>
        <v>18.31</v>
      </c>
      <c r="AC11" s="19">
        <f>W11/2</f>
        <v>3</v>
      </c>
      <c r="AD11" s="6">
        <f>(X11*3)+(Y11*5)+(Z11*5)+(AA11*20)</f>
        <v>0</v>
      </c>
      <c r="AE11" s="20">
        <f>AB11+AC11+AD11</f>
        <v>21.31</v>
      </c>
      <c r="AF11" s="24">
        <v>17.92</v>
      </c>
      <c r="AG11" s="1">
        <v>7.81</v>
      </c>
      <c r="AH11" s="1"/>
      <c r="AI11" s="1"/>
      <c r="AJ11" s="2">
        <v>4</v>
      </c>
      <c r="AK11" s="2"/>
      <c r="AL11" s="2"/>
      <c r="AM11" s="2"/>
      <c r="AN11" s="2"/>
      <c r="AO11" s="7">
        <f>AF11+AG11+AH11+AI11</f>
        <v>25.73</v>
      </c>
      <c r="AP11" s="19">
        <f>AJ11/2</f>
        <v>2</v>
      </c>
      <c r="AQ11" s="6">
        <f>(AK11*3)+(AL11*5)+(AM11*5)+(AN11*20)</f>
        <v>0</v>
      </c>
      <c r="AR11" s="20">
        <f>AO11+AP11+AQ11</f>
        <v>27.73</v>
      </c>
      <c r="AS11" s="24">
        <v>18.59</v>
      </c>
      <c r="AT11" s="1"/>
      <c r="AU11" s="1"/>
      <c r="AV11" s="2">
        <v>7</v>
      </c>
      <c r="AW11" s="2"/>
      <c r="AX11" s="2"/>
      <c r="AY11" s="2"/>
      <c r="AZ11" s="2"/>
      <c r="BA11" s="7">
        <f>AS11+AT11+AU11</f>
        <v>18.59</v>
      </c>
      <c r="BB11" s="19">
        <f>AV11/2</f>
        <v>3.5</v>
      </c>
      <c r="BC11" s="6">
        <f>(AW11*3)+(AX11*5)+(AY11*5)+(AZ11*20)</f>
        <v>0</v>
      </c>
      <c r="BD11" s="20">
        <f>BA11+BB11+BC11</f>
        <v>22.09</v>
      </c>
      <c r="BE11" s="24">
        <v>20.16</v>
      </c>
      <c r="BF11" s="1"/>
      <c r="BG11" s="1"/>
      <c r="BH11" s="2">
        <v>11</v>
      </c>
      <c r="BI11" s="2"/>
      <c r="BJ11" s="2"/>
      <c r="BK11" s="2"/>
      <c r="BL11" s="2"/>
      <c r="BM11" s="7">
        <f>BE11+BF11+BG11</f>
        <v>20.16</v>
      </c>
      <c r="BN11" s="19">
        <f>BH11/2</f>
        <v>5.5</v>
      </c>
      <c r="BO11" s="6">
        <f>(BI11*3)+(BJ11*5)+(BK11*5)+(BL11*20)</f>
        <v>0</v>
      </c>
      <c r="BP11" s="20">
        <f>BM11+BN11+BO11</f>
        <v>25.66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14</v>
      </c>
      <c r="B12" s="9" t="s">
        <v>98</v>
      </c>
      <c r="C12" s="9"/>
      <c r="D12" s="10"/>
      <c r="E12" s="10" t="s">
        <v>13</v>
      </c>
      <c r="F12" s="21" t="s">
        <v>18</v>
      </c>
      <c r="G12" s="22">
        <f>IF(AND(OR($G$2="Y",$H$2="Y"),I12&lt;5,J12&lt;5),IF(AND(I12=I11,J12=J11),G11+1,1),"")</f>
      </c>
      <c r="H12" s="17">
        <f>IF(AND($H$2="Y",J12&gt;0,OR(AND(G12=1,G24=10),AND(G12=2,G36=20),AND(G12=3,G47=30),AND(G12=4,G56=40),AND(G12=5,G65=50),AND(G12=6,G74=60),AND(G12=7,G83=70),AND(G12=8,G92=80),AND(G12=9,G101=90),AND(G12=10,G110=100))),VLOOKUP(J12-1,SortLookup!$A$13:$B$16,2,FALSE),"")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>
        <f>L12+M12+N12</f>
        <v>99.43</v>
      </c>
      <c r="L12" s="30">
        <f>AB12+AO12+BA12+BM12+BY12+CJ12+CU12+DF12</f>
        <v>83.43</v>
      </c>
      <c r="M12" s="8">
        <f>AD12+AQ12+BC12+BO12+CA12+CL12+CW12+DH12</f>
        <v>0</v>
      </c>
      <c r="N12" s="31">
        <f>O12/2</f>
        <v>16</v>
      </c>
      <c r="O12" s="32">
        <f>W12+AJ12+AV12+BH12+BT12+CE12+CP12+DA12</f>
        <v>32</v>
      </c>
      <c r="P12" s="24">
        <v>6.8</v>
      </c>
      <c r="Q12" s="1">
        <v>8.03</v>
      </c>
      <c r="R12" s="1"/>
      <c r="S12" s="1"/>
      <c r="T12" s="1"/>
      <c r="U12" s="1"/>
      <c r="V12" s="1"/>
      <c r="W12" s="2">
        <v>14</v>
      </c>
      <c r="X12" s="2"/>
      <c r="Y12" s="2"/>
      <c r="Z12" s="2"/>
      <c r="AA12" s="25"/>
      <c r="AB12" s="7">
        <f>P12+Q12+R12+S12+T12+U12+V12</f>
        <v>14.83</v>
      </c>
      <c r="AC12" s="19">
        <f>W12/2</f>
        <v>7</v>
      </c>
      <c r="AD12" s="6">
        <f>(X12*3)+(Y12*5)+(Z12*5)+(AA12*20)</f>
        <v>0</v>
      </c>
      <c r="AE12" s="20">
        <f>AB12+AC12+AD12</f>
        <v>21.83</v>
      </c>
      <c r="AF12" s="24">
        <v>12.98</v>
      </c>
      <c r="AG12" s="1">
        <v>9.42</v>
      </c>
      <c r="AH12" s="1"/>
      <c r="AI12" s="1"/>
      <c r="AJ12" s="2">
        <v>4</v>
      </c>
      <c r="AK12" s="2"/>
      <c r="AL12" s="2"/>
      <c r="AM12" s="2"/>
      <c r="AN12" s="2"/>
      <c r="AO12" s="7">
        <f>AF12+AG12+AH12+AI12</f>
        <v>22.4</v>
      </c>
      <c r="AP12" s="19">
        <f>AJ12/2</f>
        <v>2</v>
      </c>
      <c r="AQ12" s="6">
        <f>(AK12*3)+(AL12*5)+(AM12*5)+(AN12*20)</f>
        <v>0</v>
      </c>
      <c r="AR12" s="20">
        <f>AO12+AP12+AQ12</f>
        <v>24.4</v>
      </c>
      <c r="AS12" s="24">
        <v>15.23</v>
      </c>
      <c r="AT12" s="1"/>
      <c r="AU12" s="1"/>
      <c r="AV12" s="2">
        <v>14</v>
      </c>
      <c r="AW12" s="2"/>
      <c r="AX12" s="2"/>
      <c r="AY12" s="2"/>
      <c r="AZ12" s="2"/>
      <c r="BA12" s="7">
        <f>AS12+AT12+AU12</f>
        <v>15.23</v>
      </c>
      <c r="BB12" s="19">
        <f>AV12/2</f>
        <v>7</v>
      </c>
      <c r="BC12" s="6">
        <f>(AW12*3)+(AX12*5)+(AY12*5)+(AZ12*20)</f>
        <v>0</v>
      </c>
      <c r="BD12" s="20">
        <f>BA12+BB12+BC12</f>
        <v>22.23</v>
      </c>
      <c r="BE12" s="24">
        <v>30.97</v>
      </c>
      <c r="BF12" s="1"/>
      <c r="BG12" s="1"/>
      <c r="BH12" s="2">
        <v>0</v>
      </c>
      <c r="BI12" s="2"/>
      <c r="BJ12" s="2"/>
      <c r="BK12" s="2"/>
      <c r="BL12" s="2"/>
      <c r="BM12" s="7">
        <f>BE12+BF12+BG12</f>
        <v>30.97</v>
      </c>
      <c r="BN12" s="19">
        <f>BH12/2</f>
        <v>0</v>
      </c>
      <c r="BO12" s="6">
        <f>(BI12*3)+(BJ12*5)+(BK12*5)+(BL12*20)</f>
        <v>0</v>
      </c>
      <c r="BP12" s="20">
        <f>BM12+BN12+BO12</f>
        <v>30.97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26</v>
      </c>
      <c r="B13" s="9" t="s">
        <v>110</v>
      </c>
      <c r="C13" s="9"/>
      <c r="D13" s="10"/>
      <c r="E13" s="10" t="s">
        <v>13</v>
      </c>
      <c r="F13" s="21" t="s">
        <v>18</v>
      </c>
      <c r="G13" s="22">
        <f>IF(AND(OR($G$2="Y",$H$2="Y"),I13&lt;5,J13&lt;5),IF(AND(I13=I12,J13=J12),G12+1,1),"")</f>
      </c>
      <c r="H13" s="17">
        <f>IF(AND($H$2="Y",J13&gt;0,OR(AND(G13=1,G25=10),AND(G13=2,G38=20),AND(G13=3,G48=30),AND(G13=4,G57=40),AND(G13=5,G66=50),AND(G13=6,G75=60),AND(G13=7,G84=70),AND(G13=8,G93=80),AND(G13=9,G102=90),AND(G13=10,G111=100))),VLOOKUP(J13-1,SortLookup!$A$13:$B$16,2,FALSE),"")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2</v>
      </c>
      <c r="K13" s="29">
        <f>L13+M13+N13</f>
        <v>99.73</v>
      </c>
      <c r="L13" s="30">
        <f>AB13+AO13+BA13+BM13+BY13+CJ13+CU13+DF13</f>
        <v>88.73</v>
      </c>
      <c r="M13" s="8">
        <f>AD13+AQ13+BC13+BO13+CA13+CL13+CW13+DH13</f>
        <v>3</v>
      </c>
      <c r="N13" s="31">
        <f>O13/2</f>
        <v>8</v>
      </c>
      <c r="O13" s="32">
        <f>W13+AJ13+AV13+BH13+BT13+CE13+CP13+DA13</f>
        <v>16</v>
      </c>
      <c r="P13" s="24">
        <v>7.32</v>
      </c>
      <c r="Q13" s="1">
        <v>7.72</v>
      </c>
      <c r="R13" s="1"/>
      <c r="S13" s="1"/>
      <c r="T13" s="1"/>
      <c r="U13" s="1"/>
      <c r="V13" s="1"/>
      <c r="W13" s="2">
        <v>8</v>
      </c>
      <c r="X13" s="2"/>
      <c r="Y13" s="2"/>
      <c r="Z13" s="2"/>
      <c r="AA13" s="25"/>
      <c r="AB13" s="7">
        <f>P13+Q13+R13+S13+T13+U13+V13</f>
        <v>15.04</v>
      </c>
      <c r="AC13" s="19">
        <f>W13/2</f>
        <v>4</v>
      </c>
      <c r="AD13" s="6">
        <f>(X13*3)+(Y13*5)+(Z13*5)+(AA13*20)</f>
        <v>0</v>
      </c>
      <c r="AE13" s="20">
        <f>AB13+AC13+AD13</f>
        <v>19.04</v>
      </c>
      <c r="AF13" s="24">
        <v>14.4</v>
      </c>
      <c r="AG13" s="1">
        <v>7.55</v>
      </c>
      <c r="AH13" s="1"/>
      <c r="AI13" s="1"/>
      <c r="AJ13" s="2">
        <v>2</v>
      </c>
      <c r="AK13" s="2">
        <v>1</v>
      </c>
      <c r="AL13" s="2"/>
      <c r="AM13" s="2"/>
      <c r="AN13" s="2"/>
      <c r="AO13" s="7">
        <f>AF13+AG13+AH13+AI13</f>
        <v>21.95</v>
      </c>
      <c r="AP13" s="19">
        <f>AJ13/2</f>
        <v>1</v>
      </c>
      <c r="AQ13" s="6">
        <f>(AK13*3)+(AL13*5)+(AM13*5)+(AN13*20)</f>
        <v>3</v>
      </c>
      <c r="AR13" s="20">
        <f>AO13+AP13+AQ13</f>
        <v>25.95</v>
      </c>
      <c r="AS13" s="24">
        <v>22.37</v>
      </c>
      <c r="AT13" s="1"/>
      <c r="AU13" s="1"/>
      <c r="AV13" s="2">
        <v>2</v>
      </c>
      <c r="AW13" s="2"/>
      <c r="AX13" s="2"/>
      <c r="AY13" s="2"/>
      <c r="AZ13" s="2"/>
      <c r="BA13" s="7">
        <f>AS13+AT13+AU13</f>
        <v>22.37</v>
      </c>
      <c r="BB13" s="19">
        <f>AV13/2</f>
        <v>1</v>
      </c>
      <c r="BC13" s="6">
        <f>(AW13*3)+(AX13*5)+(AY13*5)+(AZ13*20)</f>
        <v>0</v>
      </c>
      <c r="BD13" s="20">
        <f>BA13+BB13+BC13</f>
        <v>23.37</v>
      </c>
      <c r="BE13" s="24">
        <v>29.37</v>
      </c>
      <c r="BF13" s="1"/>
      <c r="BG13" s="1"/>
      <c r="BH13" s="2">
        <v>4</v>
      </c>
      <c r="BI13" s="2"/>
      <c r="BJ13" s="2"/>
      <c r="BK13" s="2"/>
      <c r="BL13" s="2"/>
      <c r="BM13" s="7">
        <f>BE13+BF13+BG13</f>
        <v>29.37</v>
      </c>
      <c r="BN13" s="19">
        <f>BH13/2</f>
        <v>2</v>
      </c>
      <c r="BO13" s="6">
        <f>(BI13*3)+(BJ13*5)+(BK13*5)+(BL13*20)</f>
        <v>0</v>
      </c>
      <c r="BP13" s="20">
        <f>BM13+BN13+BO13</f>
        <v>31.37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95" customFormat="1" ht="12.75">
      <c r="A14" s="74"/>
      <c r="B14" s="75"/>
      <c r="C14" s="75"/>
      <c r="D14" s="76"/>
      <c r="E14" s="76"/>
      <c r="F14" s="77"/>
      <c r="G14" s="78"/>
      <c r="H14" s="79"/>
      <c r="I14" s="80"/>
      <c r="J14" s="81"/>
      <c r="K14" s="82"/>
      <c r="L14" s="83"/>
      <c r="M14" s="84"/>
      <c r="N14" s="85"/>
      <c r="O14" s="86"/>
      <c r="P14" s="87"/>
      <c r="Q14" s="88"/>
      <c r="R14" s="88"/>
      <c r="S14" s="88"/>
      <c r="T14" s="88"/>
      <c r="U14" s="88"/>
      <c r="V14" s="88"/>
      <c r="W14" s="89"/>
      <c r="X14" s="89"/>
      <c r="Y14" s="89"/>
      <c r="Z14" s="89"/>
      <c r="AA14" s="90"/>
      <c r="AB14" s="91"/>
      <c r="AC14" s="92"/>
      <c r="AD14" s="93"/>
      <c r="AE14" s="94"/>
      <c r="AF14" s="87"/>
      <c r="AG14" s="88"/>
      <c r="AH14" s="88"/>
      <c r="AI14" s="88"/>
      <c r="AJ14" s="89"/>
      <c r="AK14" s="89"/>
      <c r="AL14" s="89"/>
      <c r="AM14" s="89"/>
      <c r="AN14" s="89"/>
      <c r="AO14" s="91"/>
      <c r="AP14" s="92"/>
      <c r="AQ14" s="93"/>
      <c r="AR14" s="94"/>
      <c r="AS14" s="87"/>
      <c r="AT14" s="88"/>
      <c r="AU14" s="88"/>
      <c r="AV14" s="89"/>
      <c r="AW14" s="89"/>
      <c r="AX14" s="89"/>
      <c r="AY14" s="89"/>
      <c r="AZ14" s="89"/>
      <c r="BA14" s="91"/>
      <c r="BB14" s="92"/>
      <c r="BC14" s="93"/>
      <c r="BD14" s="94"/>
      <c r="BE14" s="87"/>
      <c r="BF14" s="88"/>
      <c r="BG14" s="88"/>
      <c r="BH14" s="89"/>
      <c r="BI14" s="89"/>
      <c r="BJ14" s="89"/>
      <c r="BK14" s="89"/>
      <c r="BL14" s="89"/>
      <c r="BM14" s="91"/>
      <c r="BN14" s="92"/>
      <c r="BO14" s="93"/>
      <c r="BP14" s="94"/>
      <c r="BQ14" s="87"/>
      <c r="BR14" s="88"/>
      <c r="BS14" s="88"/>
      <c r="BT14" s="89"/>
      <c r="BU14" s="89"/>
      <c r="BV14" s="89"/>
      <c r="BW14" s="89"/>
      <c r="BX14" s="89"/>
      <c r="BY14" s="91"/>
      <c r="BZ14" s="92"/>
      <c r="CA14" s="93"/>
      <c r="CB14" s="94"/>
      <c r="CC14" s="87"/>
      <c r="CD14" s="88"/>
      <c r="CE14" s="89"/>
      <c r="CF14" s="89"/>
      <c r="CG14" s="89"/>
      <c r="CH14" s="89"/>
      <c r="CI14" s="89"/>
      <c r="CJ14" s="91"/>
      <c r="CK14" s="92"/>
      <c r="CL14" s="93"/>
      <c r="CM14" s="94"/>
      <c r="CN14" s="87"/>
      <c r="CO14" s="88"/>
      <c r="CP14" s="89"/>
      <c r="CQ14" s="89"/>
      <c r="CR14" s="89"/>
      <c r="CS14" s="89"/>
      <c r="CT14" s="89"/>
      <c r="CU14" s="91"/>
      <c r="CV14" s="92"/>
      <c r="CW14" s="93"/>
      <c r="CX14" s="94"/>
      <c r="CY14" s="87"/>
      <c r="CZ14" s="88"/>
      <c r="DA14" s="89"/>
      <c r="DB14" s="89"/>
      <c r="DC14" s="89"/>
      <c r="DD14" s="89"/>
      <c r="DE14" s="89"/>
      <c r="DF14" s="91"/>
      <c r="DG14" s="92"/>
      <c r="DH14" s="93"/>
      <c r="DI14" s="94"/>
    </row>
    <row r="15" spans="1:113" ht="12.75">
      <c r="A15" s="26">
        <v>10</v>
      </c>
      <c r="B15" s="9" t="s">
        <v>94</v>
      </c>
      <c r="C15" s="9"/>
      <c r="D15" s="10"/>
      <c r="E15" s="10" t="s">
        <v>13</v>
      </c>
      <c r="F15" s="21" t="s">
        <v>19</v>
      </c>
      <c r="G15" s="22">
        <f>IF(AND(OR($G$2="Y",$H$2="Y"),I15&lt;5,J15&lt;5),IF(AND(I15=I13,J15=J13),G13+1,1),"")</f>
      </c>
      <c r="H15" s="17">
        <f>IF(AND($H$2="Y",J15&gt;0,OR(AND(G15=1,G27=10),AND(G15=2,G40=20),AND(G15=3,G49=30),AND(G15=4,G58=40),AND(G15=5,G67=50),AND(G15=6,G76=60),AND(G15=7,G85=70),AND(G15=8,G94=80),AND(G15=9,G103=90),AND(G15=10,G112=100))),VLOOKUP(J15-1,SortLookup!$A$13:$B$16,2,FALSE),"")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3</v>
      </c>
      <c r="K15" s="29">
        <f>L15+M15+N15</f>
        <v>92.06</v>
      </c>
      <c r="L15" s="30">
        <f>AB15+AO15+BA15+BM15+BY15+CJ15+CU15+DF15</f>
        <v>73.06</v>
      </c>
      <c r="M15" s="8">
        <f>AD15+AQ15+BC15+BO15+CA15+CL15+CW15+DH15</f>
        <v>5</v>
      </c>
      <c r="N15" s="31">
        <f>O15/2</f>
        <v>14</v>
      </c>
      <c r="O15" s="32">
        <f>W15+AJ15+AV15+BH15+BT15+CE15+CP15+DA15</f>
        <v>28</v>
      </c>
      <c r="P15" s="24">
        <v>6.06</v>
      </c>
      <c r="Q15" s="1">
        <v>5.92</v>
      </c>
      <c r="R15" s="1"/>
      <c r="S15" s="1"/>
      <c r="T15" s="1"/>
      <c r="U15" s="1"/>
      <c r="V15" s="1"/>
      <c r="W15" s="2">
        <v>12</v>
      </c>
      <c r="X15" s="2"/>
      <c r="Y15" s="2"/>
      <c r="Z15" s="2"/>
      <c r="AA15" s="25"/>
      <c r="AB15" s="7">
        <f>P15+Q15+R15+S15+T15+U15+V15</f>
        <v>11.98</v>
      </c>
      <c r="AC15" s="19">
        <f>W15/2</f>
        <v>6</v>
      </c>
      <c r="AD15" s="6">
        <f>(X15*3)+(Y15*5)+(Z15*5)+(AA15*20)</f>
        <v>0</v>
      </c>
      <c r="AE15" s="20">
        <f>AB15+AC15+AD15</f>
        <v>17.98</v>
      </c>
      <c r="AF15" s="24">
        <v>13.24</v>
      </c>
      <c r="AG15" s="1">
        <v>6.59</v>
      </c>
      <c r="AH15" s="1"/>
      <c r="AI15" s="1"/>
      <c r="AJ15" s="2">
        <v>3</v>
      </c>
      <c r="AK15" s="2"/>
      <c r="AL15" s="2"/>
      <c r="AM15" s="2"/>
      <c r="AN15" s="2"/>
      <c r="AO15" s="7">
        <f>AF15+AG15+AH15+AI15</f>
        <v>19.83</v>
      </c>
      <c r="AP15" s="19">
        <f>AJ15/2</f>
        <v>1.5</v>
      </c>
      <c r="AQ15" s="6">
        <f>(AK15*3)+(AL15*5)+(AM15*5)+(AN15*20)</f>
        <v>0</v>
      </c>
      <c r="AR15" s="20">
        <f>AO15+AP15+AQ15</f>
        <v>21.33</v>
      </c>
      <c r="AS15" s="24">
        <v>18.71</v>
      </c>
      <c r="AT15" s="1"/>
      <c r="AU15" s="1"/>
      <c r="AV15" s="2">
        <v>5</v>
      </c>
      <c r="AW15" s="2"/>
      <c r="AX15" s="2"/>
      <c r="AY15" s="2"/>
      <c r="AZ15" s="2"/>
      <c r="BA15" s="7">
        <f>AS15+AT15+AU15</f>
        <v>18.71</v>
      </c>
      <c r="BB15" s="19">
        <f>AV15/2</f>
        <v>2.5</v>
      </c>
      <c r="BC15" s="6">
        <f>(AW15*3)+(AX15*5)+(AY15*5)+(AZ15*20)</f>
        <v>0</v>
      </c>
      <c r="BD15" s="20">
        <f>BA15+BB15+BC15</f>
        <v>21.21</v>
      </c>
      <c r="BE15" s="24">
        <v>22.54</v>
      </c>
      <c r="BF15" s="1"/>
      <c r="BG15" s="1"/>
      <c r="BH15" s="2">
        <v>8</v>
      </c>
      <c r="BI15" s="2"/>
      <c r="BJ15" s="2"/>
      <c r="BK15" s="2">
        <v>1</v>
      </c>
      <c r="BL15" s="2"/>
      <c r="BM15" s="7">
        <f>BE15+BF15+BG15</f>
        <v>22.54</v>
      </c>
      <c r="BN15" s="19">
        <f>BH15/2</f>
        <v>4</v>
      </c>
      <c r="BO15" s="6">
        <f>(BI15*3)+(BJ15*5)+(BK15*5)+(BL15*20)</f>
        <v>5</v>
      </c>
      <c r="BP15" s="20">
        <f>BM15+BN15+BO15</f>
        <v>31.54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25</v>
      </c>
      <c r="B16" s="9" t="s">
        <v>109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IF(AND(OR($G$2="Y",$H$2="Y"),I16&lt;5,J16&lt;5),IF(AND(I16=I15,J16=J15),G15+1,1),"")</f>
      </c>
      <c r="H16" s="17">
        <f>IF(AND($H$2="Y",J16&gt;0,OR(AND(G16=1,G28=10),AND(G16=2,G41=20),AND(G16=3,G50=30),AND(G16=4,G59=40),AND(G16=5,G68=50),AND(G16=6,G77=60),AND(G16=7,G86=70),AND(G16=8,G95=80),AND(G16=9,G104=90),AND(G16=10,G113=100))),VLOOKUP(J16-1,SortLookup!$A$13:$B$16,2,FALSE),"")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>
        <f>L16+M16+N16</f>
        <v>205.7</v>
      </c>
      <c r="L16" s="30">
        <f>AB16+AO16+BA16+BM16+BY16+CJ16+CU16+DF16</f>
        <v>172.2</v>
      </c>
      <c r="M16" s="8">
        <f>AD16+AQ16+BC16+BO16+CA16+CL16+CW16+DH16</f>
        <v>10</v>
      </c>
      <c r="N16" s="31">
        <f>O16/2</f>
        <v>23.5</v>
      </c>
      <c r="O16" s="32">
        <f>W16+AJ16+AV16+BH16+BT16+CE16+CP16+DA16</f>
        <v>47</v>
      </c>
      <c r="P16" s="24">
        <v>10.49</v>
      </c>
      <c r="Q16" s="1">
        <v>10.62</v>
      </c>
      <c r="R16" s="1"/>
      <c r="S16" s="1"/>
      <c r="T16" s="1"/>
      <c r="U16" s="1"/>
      <c r="V16" s="1"/>
      <c r="W16" s="2">
        <v>1</v>
      </c>
      <c r="X16" s="2"/>
      <c r="Y16" s="2"/>
      <c r="Z16" s="2">
        <v>1</v>
      </c>
      <c r="AA16" s="25"/>
      <c r="AB16" s="7">
        <f>P16+Q16+R16+S16+T16+U16+V16</f>
        <v>21.11</v>
      </c>
      <c r="AC16" s="19">
        <f>W16/2</f>
        <v>0.5</v>
      </c>
      <c r="AD16" s="6">
        <f>(X16*3)+(Y16*5)+(Z16*5)+(AA16*20)</f>
        <v>5</v>
      </c>
      <c r="AE16" s="20">
        <f>AB16+AC16+AD16</f>
        <v>26.61</v>
      </c>
      <c r="AF16" s="24">
        <v>24.32</v>
      </c>
      <c r="AG16" s="1">
        <v>12.75</v>
      </c>
      <c r="AH16" s="1"/>
      <c r="AI16" s="1"/>
      <c r="AJ16" s="2">
        <v>22</v>
      </c>
      <c r="AK16" s="2"/>
      <c r="AL16" s="2"/>
      <c r="AM16" s="2">
        <v>1</v>
      </c>
      <c r="AN16" s="2"/>
      <c r="AO16" s="7">
        <f>AF16+AG16+AH16+AI16</f>
        <v>37.07</v>
      </c>
      <c r="AP16" s="19">
        <f>AJ16/2</f>
        <v>11</v>
      </c>
      <c r="AQ16" s="6">
        <f>(AK16*3)+(AL16*5)+(AM16*5)+(AN16*20)</f>
        <v>5</v>
      </c>
      <c r="AR16" s="20">
        <f>AO16+AP16+AQ16</f>
        <v>53.07</v>
      </c>
      <c r="AS16" s="24">
        <v>84.46</v>
      </c>
      <c r="AT16" s="1"/>
      <c r="AU16" s="1"/>
      <c r="AV16" s="2">
        <v>11</v>
      </c>
      <c r="AW16" s="2"/>
      <c r="AX16" s="2"/>
      <c r="AY16" s="2"/>
      <c r="AZ16" s="2"/>
      <c r="BA16" s="7">
        <f>AS16+AT16+AU16</f>
        <v>84.46</v>
      </c>
      <c r="BB16" s="19">
        <f>AV16/2</f>
        <v>5.5</v>
      </c>
      <c r="BC16" s="6">
        <f>(AW16*3)+(AX16*5)+(AY16*5)+(AZ16*20)</f>
        <v>0</v>
      </c>
      <c r="BD16" s="20">
        <f>BA16+BB16+BC16</f>
        <v>89.96</v>
      </c>
      <c r="BE16" s="24">
        <v>29.56</v>
      </c>
      <c r="BF16" s="1"/>
      <c r="BG16" s="1"/>
      <c r="BH16" s="2">
        <v>13</v>
      </c>
      <c r="BI16" s="2"/>
      <c r="BJ16" s="2"/>
      <c r="BK16" s="2"/>
      <c r="BL16" s="2"/>
      <c r="BM16" s="7">
        <f>BE16+BF16+BG16</f>
        <v>29.56</v>
      </c>
      <c r="BN16" s="19">
        <f>BH16/2</f>
        <v>6.5</v>
      </c>
      <c r="BO16" s="6">
        <f>(BI16*3)+(BJ16*5)+(BK16*5)+(BL16*20)</f>
        <v>0</v>
      </c>
      <c r="BP16" s="20">
        <f>BM16+BN16+BO16</f>
        <v>36.06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95" customFormat="1" ht="12.75">
      <c r="A17" s="74"/>
      <c r="B17" s="75"/>
      <c r="C17" s="75"/>
      <c r="D17" s="76"/>
      <c r="E17" s="76"/>
      <c r="F17" s="77"/>
      <c r="G17" s="78"/>
      <c r="H17" s="79"/>
      <c r="I17" s="80"/>
      <c r="J17" s="81"/>
      <c r="K17" s="82"/>
      <c r="L17" s="83"/>
      <c r="M17" s="84"/>
      <c r="N17" s="85"/>
      <c r="O17" s="86"/>
      <c r="P17" s="87"/>
      <c r="Q17" s="88"/>
      <c r="R17" s="88"/>
      <c r="S17" s="88"/>
      <c r="T17" s="88"/>
      <c r="U17" s="88"/>
      <c r="V17" s="88"/>
      <c r="W17" s="89"/>
      <c r="X17" s="89"/>
      <c r="Y17" s="89"/>
      <c r="Z17" s="89"/>
      <c r="AA17" s="90"/>
      <c r="AB17" s="91"/>
      <c r="AC17" s="92"/>
      <c r="AD17" s="93"/>
      <c r="AE17" s="94"/>
      <c r="AF17" s="87"/>
      <c r="AG17" s="88"/>
      <c r="AH17" s="88"/>
      <c r="AI17" s="88"/>
      <c r="AJ17" s="89"/>
      <c r="AK17" s="89"/>
      <c r="AL17" s="89"/>
      <c r="AM17" s="89"/>
      <c r="AN17" s="89"/>
      <c r="AO17" s="91"/>
      <c r="AP17" s="92"/>
      <c r="AQ17" s="93"/>
      <c r="AR17" s="94"/>
      <c r="AS17" s="87"/>
      <c r="AT17" s="88"/>
      <c r="AU17" s="88"/>
      <c r="AV17" s="89"/>
      <c r="AW17" s="89"/>
      <c r="AX17" s="89"/>
      <c r="AY17" s="89"/>
      <c r="AZ17" s="89"/>
      <c r="BA17" s="91"/>
      <c r="BB17" s="92"/>
      <c r="BC17" s="93"/>
      <c r="BD17" s="94"/>
      <c r="BE17" s="87"/>
      <c r="BF17" s="88"/>
      <c r="BG17" s="88"/>
      <c r="BH17" s="89"/>
      <c r="BI17" s="89"/>
      <c r="BJ17" s="89"/>
      <c r="BK17" s="89"/>
      <c r="BL17" s="89"/>
      <c r="BM17" s="91"/>
      <c r="BN17" s="92"/>
      <c r="BO17" s="93"/>
      <c r="BP17" s="94"/>
      <c r="BQ17" s="87"/>
      <c r="BR17" s="88"/>
      <c r="BS17" s="88"/>
      <c r="BT17" s="89"/>
      <c r="BU17" s="89"/>
      <c r="BV17" s="89"/>
      <c r="BW17" s="89"/>
      <c r="BX17" s="89"/>
      <c r="BY17" s="91"/>
      <c r="BZ17" s="92"/>
      <c r="CA17" s="93"/>
      <c r="CB17" s="94"/>
      <c r="CC17" s="87"/>
      <c r="CD17" s="88"/>
      <c r="CE17" s="89"/>
      <c r="CF17" s="89"/>
      <c r="CG17" s="89"/>
      <c r="CH17" s="89"/>
      <c r="CI17" s="89"/>
      <c r="CJ17" s="91"/>
      <c r="CK17" s="92"/>
      <c r="CL17" s="93"/>
      <c r="CM17" s="94"/>
      <c r="CN17" s="87"/>
      <c r="CO17" s="88"/>
      <c r="CP17" s="89"/>
      <c r="CQ17" s="89"/>
      <c r="CR17" s="89"/>
      <c r="CS17" s="89"/>
      <c r="CT17" s="89"/>
      <c r="CU17" s="91"/>
      <c r="CV17" s="92"/>
      <c r="CW17" s="93"/>
      <c r="CX17" s="94"/>
      <c r="CY17" s="87"/>
      <c r="CZ17" s="88"/>
      <c r="DA17" s="89"/>
      <c r="DB17" s="89"/>
      <c r="DC17" s="89"/>
      <c r="DD17" s="89"/>
      <c r="DE17" s="89"/>
      <c r="DF17" s="91"/>
      <c r="DG17" s="92"/>
      <c r="DH17" s="93"/>
      <c r="DI17" s="94"/>
    </row>
    <row r="18" spans="1:113" ht="12.75">
      <c r="A18" s="26">
        <v>5</v>
      </c>
      <c r="B18" s="9" t="s">
        <v>88</v>
      </c>
      <c r="C18" s="9"/>
      <c r="D18" s="10"/>
      <c r="E18" s="10" t="s">
        <v>13</v>
      </c>
      <c r="F18" s="21" t="s">
        <v>20</v>
      </c>
      <c r="G18" s="22">
        <f>IF(AND(OR($G$2="Y",$H$2="Y"),I18&lt;5,J18&lt;5),IF(AND(I18=I16,J18=J16),G16+1,1),"")</f>
      </c>
      <c r="H18" s="17">
        <f>IF(AND($H$2="Y",J18&gt;0,OR(AND(G18=1,G29=10),AND(G18=2,G42=20),AND(G18=3,G51=30),AND(G18=4,G60=40),AND(G18=5,G69=50),AND(G18=6,G78=60),AND(G18=7,G87=70),AND(G18=8,G96=80),AND(G18=9,G105=90),AND(G18=10,G114=100))),VLOOKUP(J18-1,SortLookup!$A$13:$B$16,2,FALSE),"")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4</v>
      </c>
      <c r="K18" s="29">
        <f>L18+M18+N18</f>
        <v>132.73</v>
      </c>
      <c r="L18" s="30">
        <f>AB18+AO18+BA18+BM18+BY18+CJ18+CU18+DF18</f>
        <v>114.73</v>
      </c>
      <c r="M18" s="8">
        <f>AD18+AQ18+BC18+BO18+CA18+CL18+CW18+DH18</f>
        <v>5</v>
      </c>
      <c r="N18" s="31">
        <f>O18/2</f>
        <v>13</v>
      </c>
      <c r="O18" s="32">
        <f>W18+AJ18+AV18+BH18+BT18+CE18+CP18+DA18</f>
        <v>26</v>
      </c>
      <c r="P18" s="24">
        <v>7.44</v>
      </c>
      <c r="Q18" s="1">
        <v>7.86</v>
      </c>
      <c r="R18" s="1"/>
      <c r="S18" s="1"/>
      <c r="T18" s="1"/>
      <c r="U18" s="1"/>
      <c r="V18" s="1"/>
      <c r="W18" s="2">
        <v>12</v>
      </c>
      <c r="X18" s="2"/>
      <c r="Y18" s="2"/>
      <c r="Z18" s="2"/>
      <c r="AA18" s="25"/>
      <c r="AB18" s="7">
        <f>P18+Q18+R18+S18+T18+U18+V18</f>
        <v>15.3</v>
      </c>
      <c r="AC18" s="19">
        <f>W18/2</f>
        <v>6</v>
      </c>
      <c r="AD18" s="6">
        <f>(X18*3)+(Y18*5)+(Z18*5)+(AA18*20)</f>
        <v>0</v>
      </c>
      <c r="AE18" s="20">
        <f>AB18+AC18+AD18</f>
        <v>21.3</v>
      </c>
      <c r="AF18" s="24">
        <v>23.52</v>
      </c>
      <c r="AG18" s="1">
        <v>7</v>
      </c>
      <c r="AH18" s="1"/>
      <c r="AI18" s="1"/>
      <c r="AJ18" s="2">
        <v>5</v>
      </c>
      <c r="AK18" s="2"/>
      <c r="AL18" s="2"/>
      <c r="AM18" s="2">
        <v>1</v>
      </c>
      <c r="AN18" s="2"/>
      <c r="AO18" s="7">
        <f>AF18+AG18+AH18+AI18</f>
        <v>30.52</v>
      </c>
      <c r="AP18" s="19">
        <f>AJ18/2</f>
        <v>2.5</v>
      </c>
      <c r="AQ18" s="6">
        <f>(AK18*3)+(AL18*5)+(AM18*5)+(AN18*20)</f>
        <v>5</v>
      </c>
      <c r="AR18" s="20">
        <f>AO18+AP18+AQ18</f>
        <v>38.02</v>
      </c>
      <c r="AS18" s="24">
        <v>23.73</v>
      </c>
      <c r="AT18" s="1"/>
      <c r="AU18" s="1"/>
      <c r="AV18" s="2">
        <v>4</v>
      </c>
      <c r="AW18" s="2"/>
      <c r="AX18" s="2"/>
      <c r="AY18" s="2"/>
      <c r="AZ18" s="2"/>
      <c r="BA18" s="7">
        <f>AS18+AT18+AU18</f>
        <v>23.73</v>
      </c>
      <c r="BB18" s="19">
        <f>AV18/2</f>
        <v>2</v>
      </c>
      <c r="BC18" s="6">
        <f>(AW18*3)+(AX18*5)+(AY18*5)+(AZ18*20)</f>
        <v>0</v>
      </c>
      <c r="BD18" s="20">
        <f>BA18+BB18+BC18</f>
        <v>25.73</v>
      </c>
      <c r="BE18" s="24">
        <v>45.18</v>
      </c>
      <c r="BF18" s="1"/>
      <c r="BG18" s="1"/>
      <c r="BH18" s="2">
        <v>5</v>
      </c>
      <c r="BI18" s="2"/>
      <c r="BJ18" s="2"/>
      <c r="BK18" s="2"/>
      <c r="BL18" s="2"/>
      <c r="BM18" s="7">
        <f>BE18+BF18+BG18</f>
        <v>45.18</v>
      </c>
      <c r="BN18" s="19">
        <f>BH18/2</f>
        <v>2.5</v>
      </c>
      <c r="BO18" s="6">
        <f>(BI18*3)+(BJ18*5)+(BK18*5)+(BL18*20)</f>
        <v>0</v>
      </c>
      <c r="BP18" s="20">
        <f>BM18+BN18+BO18</f>
        <v>47.68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ht="12.75">
      <c r="A19" s="26">
        <v>18</v>
      </c>
      <c r="B19" s="9" t="s">
        <v>102</v>
      </c>
      <c r="C19" s="9"/>
      <c r="D19" s="10"/>
      <c r="E19" s="10" t="s">
        <v>13</v>
      </c>
      <c r="F19" s="21" t="s">
        <v>20</v>
      </c>
      <c r="G19" s="22">
        <f>IF(AND(OR($G$2="Y",$H$2="Y"),I19&lt;5,J19&lt;5),IF(AND(I19=I18,J19=J18),G18+1,1),"")</f>
      </c>
      <c r="H19" s="17">
        <f>IF(AND($H$2="Y",J19&gt;0,OR(AND(G19=1,G30=10),AND(G19=2,G43=20),AND(G19=3,G52=30),AND(G19=4,G61=40),AND(G19=5,G70=50),AND(G19=6,G79=60),AND(G19=7,G88=70),AND(G19=8,G97=80),AND(G19=9,G106=90),AND(G19=10,G115=100))),VLOOKUP(J19-1,SortLookup!$A$13:$B$16,2,FALSE),"")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4</v>
      </c>
      <c r="K19" s="29">
        <f>L19+M19+N19</f>
        <v>160.97</v>
      </c>
      <c r="L19" s="30">
        <f>AB19+AO19+BA19+BM19+BY19+CJ19+CU19+DF19</f>
        <v>124.47</v>
      </c>
      <c r="M19" s="8">
        <f>AD19+AQ19+BC19+BO19+CA19+CL19+CW19+DH19</f>
        <v>11</v>
      </c>
      <c r="N19" s="31">
        <f>O19/2</f>
        <v>25.5</v>
      </c>
      <c r="O19" s="32">
        <f>W19+AJ19+AV19+BH19+BT19+CE19+CP19+DA19</f>
        <v>51</v>
      </c>
      <c r="P19" s="24">
        <v>7.49</v>
      </c>
      <c r="Q19" s="1">
        <v>8.59</v>
      </c>
      <c r="R19" s="1"/>
      <c r="S19" s="1"/>
      <c r="T19" s="1"/>
      <c r="U19" s="1"/>
      <c r="V19" s="1"/>
      <c r="W19" s="2">
        <v>4</v>
      </c>
      <c r="X19" s="2"/>
      <c r="Y19" s="2"/>
      <c r="Z19" s="2"/>
      <c r="AA19" s="25"/>
      <c r="AB19" s="7">
        <f>P19+Q19+R19+S19+T19+U19+V19</f>
        <v>16.08</v>
      </c>
      <c r="AC19" s="19">
        <f>W19/2</f>
        <v>2</v>
      </c>
      <c r="AD19" s="6">
        <f>(X19*3)+(Y19*5)+(Z19*5)+(AA19*20)</f>
        <v>0</v>
      </c>
      <c r="AE19" s="20">
        <f>AB19+AC19+AD19</f>
        <v>18.08</v>
      </c>
      <c r="AF19" s="24">
        <v>25.71</v>
      </c>
      <c r="AG19" s="1">
        <v>6.14</v>
      </c>
      <c r="AH19" s="1"/>
      <c r="AI19" s="1"/>
      <c r="AJ19" s="2">
        <v>30</v>
      </c>
      <c r="AK19" s="2">
        <v>1</v>
      </c>
      <c r="AL19" s="2"/>
      <c r="AM19" s="2">
        <v>1</v>
      </c>
      <c r="AN19" s="2"/>
      <c r="AO19" s="7">
        <f>AF19+AG19+AH19+AI19</f>
        <v>31.85</v>
      </c>
      <c r="AP19" s="19">
        <f>AJ19/2</f>
        <v>15</v>
      </c>
      <c r="AQ19" s="6">
        <f>(AK19*3)+(AL19*5)+(AM19*5)+(AN19*20)</f>
        <v>8</v>
      </c>
      <c r="AR19" s="20">
        <f>AO19+AP19+AQ19</f>
        <v>54.85</v>
      </c>
      <c r="AS19" s="24">
        <v>33.26</v>
      </c>
      <c r="AT19" s="1"/>
      <c r="AU19" s="1"/>
      <c r="AV19" s="2">
        <v>9</v>
      </c>
      <c r="AW19" s="2">
        <v>1</v>
      </c>
      <c r="AX19" s="2"/>
      <c r="AY19" s="2"/>
      <c r="AZ19" s="2"/>
      <c r="BA19" s="7">
        <f>AS19+AT19+AU19</f>
        <v>33.26</v>
      </c>
      <c r="BB19" s="19">
        <f>AV19/2</f>
        <v>4.5</v>
      </c>
      <c r="BC19" s="6">
        <f>(AW19*3)+(AX19*5)+(AY19*5)+(AZ19*20)</f>
        <v>3</v>
      </c>
      <c r="BD19" s="20">
        <f>BA19+BB19+BC19</f>
        <v>40.76</v>
      </c>
      <c r="BE19" s="24">
        <v>43.28</v>
      </c>
      <c r="BF19" s="1"/>
      <c r="BG19" s="1"/>
      <c r="BH19" s="2">
        <v>8</v>
      </c>
      <c r="BI19" s="2"/>
      <c r="BJ19" s="2"/>
      <c r="BK19" s="2"/>
      <c r="BL19" s="2"/>
      <c r="BM19" s="7">
        <f>BE19+BF19+BG19</f>
        <v>43.28</v>
      </c>
      <c r="BN19" s="19">
        <f>BH19/2</f>
        <v>4</v>
      </c>
      <c r="BO19" s="6">
        <f>(BI19*3)+(BJ19*5)+(BK19*5)+(BL19*20)</f>
        <v>0</v>
      </c>
      <c r="BP19" s="20">
        <f>BM19+BN19+BO19</f>
        <v>47.28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s="73" customFormat="1" ht="12.75">
      <c r="A20" s="52"/>
      <c r="B20" s="53"/>
      <c r="C20" s="53"/>
      <c r="D20" s="54"/>
      <c r="E20" s="54"/>
      <c r="F20" s="55"/>
      <c r="G20" s="56"/>
      <c r="H20" s="57"/>
      <c r="I20" s="58"/>
      <c r="J20" s="59"/>
      <c r="K20" s="60"/>
      <c r="L20" s="61"/>
      <c r="M20" s="62"/>
      <c r="N20" s="63"/>
      <c r="O20" s="64"/>
      <c r="P20" s="65"/>
      <c r="Q20" s="66"/>
      <c r="R20" s="66"/>
      <c r="S20" s="66"/>
      <c r="T20" s="66"/>
      <c r="U20" s="66"/>
      <c r="V20" s="66"/>
      <c r="W20" s="67"/>
      <c r="X20" s="67"/>
      <c r="Y20" s="67"/>
      <c r="Z20" s="67"/>
      <c r="AA20" s="68"/>
      <c r="AB20" s="69"/>
      <c r="AC20" s="70"/>
      <c r="AD20" s="71"/>
      <c r="AE20" s="72"/>
      <c r="AF20" s="65"/>
      <c r="AG20" s="66"/>
      <c r="AH20" s="66"/>
      <c r="AI20" s="66"/>
      <c r="AJ20" s="67"/>
      <c r="AK20" s="67"/>
      <c r="AL20" s="67"/>
      <c r="AM20" s="67"/>
      <c r="AN20" s="67"/>
      <c r="AO20" s="69"/>
      <c r="AP20" s="70"/>
      <c r="AQ20" s="71"/>
      <c r="AR20" s="72"/>
      <c r="AS20" s="65"/>
      <c r="AT20" s="66"/>
      <c r="AU20" s="66"/>
      <c r="AV20" s="67"/>
      <c r="AW20" s="67"/>
      <c r="AX20" s="67"/>
      <c r="AY20" s="67"/>
      <c r="AZ20" s="67"/>
      <c r="BA20" s="69"/>
      <c r="BB20" s="70"/>
      <c r="BC20" s="71"/>
      <c r="BD20" s="72"/>
      <c r="BE20" s="65"/>
      <c r="BF20" s="66"/>
      <c r="BG20" s="66"/>
      <c r="BH20" s="67"/>
      <c r="BI20" s="67"/>
      <c r="BJ20" s="67"/>
      <c r="BK20" s="67"/>
      <c r="BL20" s="67"/>
      <c r="BM20" s="69"/>
      <c r="BN20" s="70"/>
      <c r="BO20" s="71"/>
      <c r="BP20" s="72"/>
      <c r="BQ20" s="65"/>
      <c r="BR20" s="66"/>
      <c r="BS20" s="66"/>
      <c r="BT20" s="67"/>
      <c r="BU20" s="67"/>
      <c r="BV20" s="67"/>
      <c r="BW20" s="67"/>
      <c r="BX20" s="67"/>
      <c r="BY20" s="69"/>
      <c r="BZ20" s="70"/>
      <c r="CA20" s="71"/>
      <c r="CB20" s="72"/>
      <c r="CC20" s="65"/>
      <c r="CD20" s="66"/>
      <c r="CE20" s="67"/>
      <c r="CF20" s="67"/>
      <c r="CG20" s="67"/>
      <c r="CH20" s="67"/>
      <c r="CI20" s="67"/>
      <c r="CJ20" s="69"/>
      <c r="CK20" s="70"/>
      <c r="CL20" s="71"/>
      <c r="CM20" s="72"/>
      <c r="CN20" s="65"/>
      <c r="CO20" s="66"/>
      <c r="CP20" s="67"/>
      <c r="CQ20" s="67"/>
      <c r="CR20" s="67"/>
      <c r="CS20" s="67"/>
      <c r="CT20" s="67"/>
      <c r="CU20" s="69"/>
      <c r="CV20" s="70"/>
      <c r="CW20" s="71"/>
      <c r="CX20" s="72"/>
      <c r="CY20" s="65"/>
      <c r="CZ20" s="66"/>
      <c r="DA20" s="67"/>
      <c r="DB20" s="67"/>
      <c r="DC20" s="67"/>
      <c r="DD20" s="67"/>
      <c r="DE20" s="67"/>
      <c r="DF20" s="69"/>
      <c r="DG20" s="70"/>
      <c r="DH20" s="71"/>
      <c r="DI20" s="72"/>
    </row>
    <row r="21" spans="1:113" ht="12.75">
      <c r="A21" s="26">
        <v>21</v>
      </c>
      <c r="B21" s="9" t="s">
        <v>105</v>
      </c>
      <c r="C21" s="9"/>
      <c r="D21" s="10"/>
      <c r="E21" s="10" t="s">
        <v>14</v>
      </c>
      <c r="F21" s="21" t="s">
        <v>18</v>
      </c>
      <c r="G21" s="22">
        <f>IF(AND(OR($G$2="Y",$H$2="Y"),I21&lt;5,J21&lt;5),IF(AND(I21=I19,J21=J19),G19+1,1),"")</f>
      </c>
      <c r="H21" s="17">
        <f>IF(AND($H$2="Y",J21&gt;0,OR(AND(G21=1,G31=10),AND(G21=2,G44=20),AND(G21=3,G53=30),AND(G21=4,G62=40),AND(G21=5,G71=50),AND(G21=6,G80=60),AND(G21=7,G89=70),AND(G21=8,G98=80),AND(G21=9,G107=90),AND(G21=10,G116=100))),VLOOKUP(J21-1,SortLookup!$A$13:$B$16,2,FALSE),"")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2</v>
      </c>
      <c r="K21" s="29">
        <f>L21+M21+N21</f>
        <v>89.53</v>
      </c>
      <c r="L21" s="30">
        <f>AB21+AO21+BA21+BM21+BY21+CJ21+CU21+DF21</f>
        <v>78.53</v>
      </c>
      <c r="M21" s="8">
        <f>AD21+AQ21+BC21+BO21+CA21+CL21+CW21+DH21</f>
        <v>3</v>
      </c>
      <c r="N21" s="31">
        <f>O21/2</f>
        <v>8</v>
      </c>
      <c r="O21" s="32">
        <f>W21+AJ21+AV21+BH21+BT21+CE21+CP21+DA21</f>
        <v>16</v>
      </c>
      <c r="P21" s="24">
        <v>5.54</v>
      </c>
      <c r="Q21" s="1">
        <v>5.89</v>
      </c>
      <c r="R21" s="1"/>
      <c r="S21" s="1"/>
      <c r="T21" s="1"/>
      <c r="U21" s="1"/>
      <c r="V21" s="1"/>
      <c r="W21" s="2">
        <v>0</v>
      </c>
      <c r="X21" s="2"/>
      <c r="Y21" s="2"/>
      <c r="Z21" s="2"/>
      <c r="AA21" s="25"/>
      <c r="AB21" s="7">
        <f>P21+Q21+R21+S21+T21+U21+V21</f>
        <v>11.43</v>
      </c>
      <c r="AC21" s="19">
        <f>W21/2</f>
        <v>0</v>
      </c>
      <c r="AD21" s="6">
        <f>(X21*3)+(Y21*5)+(Z21*5)+(AA21*20)</f>
        <v>0</v>
      </c>
      <c r="AE21" s="20">
        <f>AB21+AC21+AD21</f>
        <v>11.43</v>
      </c>
      <c r="AF21" s="24">
        <v>15.42</v>
      </c>
      <c r="AG21" s="1">
        <v>5.8</v>
      </c>
      <c r="AH21" s="1"/>
      <c r="AI21" s="1"/>
      <c r="AJ21" s="2">
        <v>0</v>
      </c>
      <c r="AK21" s="2">
        <v>1</v>
      </c>
      <c r="AL21" s="2"/>
      <c r="AM21" s="2">
        <v>0</v>
      </c>
      <c r="AN21" s="2"/>
      <c r="AO21" s="7">
        <f>AF21+AG21+AH21+AI21</f>
        <v>21.22</v>
      </c>
      <c r="AP21" s="19">
        <f>AJ21/2</f>
        <v>0</v>
      </c>
      <c r="AQ21" s="6">
        <f>(AK21*3)+(AL21*5)+(AM21*5)+(AN21*20)</f>
        <v>3</v>
      </c>
      <c r="AR21" s="20">
        <f>AO21+AP21+AQ21</f>
        <v>24.22</v>
      </c>
      <c r="AS21" s="24">
        <v>19.42</v>
      </c>
      <c r="AT21" s="1"/>
      <c r="AU21" s="1"/>
      <c r="AV21" s="2">
        <v>11</v>
      </c>
      <c r="AW21" s="2"/>
      <c r="AX21" s="2"/>
      <c r="AY21" s="2"/>
      <c r="AZ21" s="2"/>
      <c r="BA21" s="7">
        <f>AS21+AT21+AU21</f>
        <v>19.42</v>
      </c>
      <c r="BB21" s="19">
        <f>AV21/2</f>
        <v>5.5</v>
      </c>
      <c r="BC21" s="6">
        <f>(AW21*3)+(AX21*5)+(AY21*5)+(AZ21*20)</f>
        <v>0</v>
      </c>
      <c r="BD21" s="20">
        <f>BA21+BB21+BC21</f>
        <v>24.92</v>
      </c>
      <c r="BE21" s="24">
        <v>26.46</v>
      </c>
      <c r="BF21" s="1"/>
      <c r="BG21" s="1"/>
      <c r="BH21" s="2">
        <v>5</v>
      </c>
      <c r="BI21" s="2"/>
      <c r="BJ21" s="2"/>
      <c r="BK21" s="2"/>
      <c r="BL21" s="2"/>
      <c r="BM21" s="7">
        <f>BE21+BF21+BG21</f>
        <v>26.46</v>
      </c>
      <c r="BN21" s="19">
        <f>BH21/2</f>
        <v>2.5</v>
      </c>
      <c r="BO21" s="6">
        <f>(BI21*3)+(BJ21*5)+(BK21*5)+(BL21*20)</f>
        <v>0</v>
      </c>
      <c r="BP21" s="20">
        <f>BM21+BN21+BO21</f>
        <v>28.96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ht="12.75">
      <c r="A22" s="26">
        <v>3</v>
      </c>
      <c r="B22" s="9" t="s">
        <v>86</v>
      </c>
      <c r="C22" s="9"/>
      <c r="D22" s="10"/>
      <c r="E22" s="10" t="s">
        <v>14</v>
      </c>
      <c r="F22" s="21" t="s">
        <v>18</v>
      </c>
      <c r="G22" s="22">
        <f>IF(AND(OR($G$2="Y",$H$2="Y"),I22&lt;5,J22&lt;5),IF(AND(I22=I21,J22=J21),G21+1,1),"")</f>
      </c>
      <c r="H22" s="17">
        <f>IF(AND($H$2="Y",J22&gt;0,OR(AND(G22=1,G33=10),AND(G22=2,G45=20),AND(G22=3,G54=30),AND(G22=4,G63=40),AND(G22=5,G72=50),AND(G22=6,G81=60),AND(G22=7,G90=70),AND(G22=8,G99=80),AND(G22=9,G108=90),AND(G22=10,G117=100))),VLOOKUP(J22-1,SortLookup!$A$13:$B$16,2,FALSE),"")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2</v>
      </c>
      <c r="K22" s="29">
        <f>L22+M22+N22</f>
        <v>97.44</v>
      </c>
      <c r="L22" s="30">
        <f>AB22+AO22+BA22+BM22+BY22+CJ22+CU22+DF22</f>
        <v>85.94</v>
      </c>
      <c r="M22" s="8">
        <f>AD22+AQ22+BC22+BO22+CA22+CL22+CW22+DH22</f>
        <v>0</v>
      </c>
      <c r="N22" s="31">
        <f>O22/2</f>
        <v>11.5</v>
      </c>
      <c r="O22" s="32">
        <f>W22+AJ22+AV22+BH22+BT22+CE22+CP22+DA22</f>
        <v>23</v>
      </c>
      <c r="P22" s="24">
        <v>6.15</v>
      </c>
      <c r="Q22" s="1">
        <v>6.38</v>
      </c>
      <c r="R22" s="1"/>
      <c r="S22" s="1"/>
      <c r="T22" s="1"/>
      <c r="U22" s="1"/>
      <c r="V22" s="1"/>
      <c r="W22" s="2">
        <v>7</v>
      </c>
      <c r="X22" s="2"/>
      <c r="Y22" s="2"/>
      <c r="Z22" s="2"/>
      <c r="AA22" s="25"/>
      <c r="AB22" s="7">
        <f>P22+Q22+R22+S22+T22+U22+V22</f>
        <v>12.53</v>
      </c>
      <c r="AC22" s="19">
        <f>W22/2</f>
        <v>3.5</v>
      </c>
      <c r="AD22" s="6">
        <f>(X22*3)+(Y22*5)+(Z22*5)+(AA22*20)</f>
        <v>0</v>
      </c>
      <c r="AE22" s="20">
        <f>AB22+AC22+AD22</f>
        <v>16.03</v>
      </c>
      <c r="AF22" s="24">
        <v>22.42</v>
      </c>
      <c r="AG22" s="1">
        <v>6.83</v>
      </c>
      <c r="AH22" s="1"/>
      <c r="AI22" s="1"/>
      <c r="AJ22" s="2">
        <v>1</v>
      </c>
      <c r="AK22" s="2"/>
      <c r="AL22" s="2"/>
      <c r="AM22" s="2"/>
      <c r="AN22" s="2"/>
      <c r="AO22" s="7">
        <f>AF22+AG22+AH22+AI22</f>
        <v>29.25</v>
      </c>
      <c r="AP22" s="19">
        <f>AJ22/2</f>
        <v>0.5</v>
      </c>
      <c r="AQ22" s="6">
        <f>(AK22*3)+(AL22*5)+(AM22*5)+(AN22*20)</f>
        <v>0</v>
      </c>
      <c r="AR22" s="20">
        <f>AO22+AP22+AQ22</f>
        <v>29.75</v>
      </c>
      <c r="AS22" s="24">
        <v>17.14</v>
      </c>
      <c r="AT22" s="1"/>
      <c r="AU22" s="1"/>
      <c r="AV22" s="2">
        <v>7</v>
      </c>
      <c r="AW22" s="2"/>
      <c r="AX22" s="2"/>
      <c r="AY22" s="2"/>
      <c r="AZ22" s="2"/>
      <c r="BA22" s="7">
        <f>AS22+AT22+AU22</f>
        <v>17.14</v>
      </c>
      <c r="BB22" s="19">
        <f>AV22/2</f>
        <v>3.5</v>
      </c>
      <c r="BC22" s="6">
        <f>(AW22*3)+(AX22*5)+(AY22*5)+(AZ22*20)</f>
        <v>0</v>
      </c>
      <c r="BD22" s="20">
        <f>BA22+BB22+BC22</f>
        <v>20.64</v>
      </c>
      <c r="BE22" s="24">
        <v>27.02</v>
      </c>
      <c r="BF22" s="1"/>
      <c r="BG22" s="1"/>
      <c r="BH22" s="2">
        <v>8</v>
      </c>
      <c r="BI22" s="2"/>
      <c r="BJ22" s="2"/>
      <c r="BK22" s="2"/>
      <c r="BL22" s="2"/>
      <c r="BM22" s="7">
        <f>BE22+BF22+BG22</f>
        <v>27.02</v>
      </c>
      <c r="BN22" s="19">
        <f>BH22/2</f>
        <v>4</v>
      </c>
      <c r="BO22" s="6">
        <f>(BI22*3)+(BJ22*5)+(BK22*5)+(BL22*20)</f>
        <v>0</v>
      </c>
      <c r="BP22" s="20">
        <f>BM22+BN22+BO22</f>
        <v>31.02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24</v>
      </c>
      <c r="B23" s="9" t="s">
        <v>108</v>
      </c>
      <c r="C23" s="9"/>
      <c r="D23" s="10"/>
      <c r="E23" s="10" t="s">
        <v>14</v>
      </c>
      <c r="F23" s="21" t="s">
        <v>18</v>
      </c>
      <c r="G23" s="22">
        <f>IF(AND(OR($G$2="Y",$H$2="Y"),I23&lt;5,J23&lt;5),IF(AND(I23=I22,J23=J22),G22+1,1),"")</f>
      </c>
      <c r="H23" s="17">
        <f>IF(AND($H$2="Y",J23&gt;0,OR(AND(G23=1,G34=10),AND(G23=2,G46=20),AND(G23=3,G55=30),AND(G23=4,G64=40),AND(G23=5,G73=50),AND(G23=6,G82=60),AND(G23=7,G91=70),AND(G23=8,G100=80),AND(G23=9,G109=90),AND(G23=10,G118=100))),VLOOKUP(J23-1,SortLookup!$A$13:$B$16,2,FALSE),"")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2</v>
      </c>
      <c r="K23" s="29">
        <f>L23+M23+N23</f>
        <v>99.96</v>
      </c>
      <c r="L23" s="30">
        <f>AB23+AO23+BA23+BM23+BY23+CJ23+CU23+DF23</f>
        <v>85.96</v>
      </c>
      <c r="M23" s="8">
        <f>AD23+AQ23+BC23+BO23+CA23+CL23+CW23+DH23</f>
        <v>3</v>
      </c>
      <c r="N23" s="31">
        <f>O23/2</f>
        <v>11</v>
      </c>
      <c r="O23" s="32">
        <f>W23+AJ23+AV23+BH23+BT23+CE23+CP23+DA23</f>
        <v>22</v>
      </c>
      <c r="P23" s="24">
        <v>6.69</v>
      </c>
      <c r="Q23" s="1">
        <v>7.06</v>
      </c>
      <c r="R23" s="1"/>
      <c r="S23" s="1"/>
      <c r="T23" s="1"/>
      <c r="U23" s="1"/>
      <c r="V23" s="1"/>
      <c r="W23" s="2">
        <v>5</v>
      </c>
      <c r="X23" s="2"/>
      <c r="Y23" s="2"/>
      <c r="Z23" s="2"/>
      <c r="AA23" s="25"/>
      <c r="AB23" s="7">
        <f>P23+Q23+R23+S23+T23+U23+V23</f>
        <v>13.75</v>
      </c>
      <c r="AC23" s="19">
        <f>W23/2</f>
        <v>2.5</v>
      </c>
      <c r="AD23" s="6">
        <f>(X23*3)+(Y23*5)+(Z23*5)+(AA23*20)</f>
        <v>0</v>
      </c>
      <c r="AE23" s="20">
        <f>AB23+AC23+AD23</f>
        <v>16.25</v>
      </c>
      <c r="AF23" s="24">
        <v>15.4</v>
      </c>
      <c r="AG23" s="1">
        <v>8.41</v>
      </c>
      <c r="AH23" s="1"/>
      <c r="AI23" s="1"/>
      <c r="AJ23" s="2">
        <v>0</v>
      </c>
      <c r="AK23" s="2">
        <v>1</v>
      </c>
      <c r="AL23" s="2"/>
      <c r="AM23" s="2"/>
      <c r="AN23" s="2"/>
      <c r="AO23" s="7">
        <f>AF23+AG23+AH23+AI23</f>
        <v>23.81</v>
      </c>
      <c r="AP23" s="19">
        <f>AJ23/2</f>
        <v>0</v>
      </c>
      <c r="AQ23" s="6">
        <f>(AK23*3)+(AL23*5)+(AM23*5)+(AN23*20)</f>
        <v>3</v>
      </c>
      <c r="AR23" s="20">
        <f>AO23+AP23+AQ23</f>
        <v>26.81</v>
      </c>
      <c r="AS23" s="24">
        <v>19.75</v>
      </c>
      <c r="AT23" s="1"/>
      <c r="AU23" s="1"/>
      <c r="AV23" s="2">
        <v>7</v>
      </c>
      <c r="AW23" s="2"/>
      <c r="AX23" s="2"/>
      <c r="AY23" s="2"/>
      <c r="AZ23" s="2"/>
      <c r="BA23" s="7">
        <f>AS23+AT23+AU23</f>
        <v>19.75</v>
      </c>
      <c r="BB23" s="19">
        <f>AV23/2</f>
        <v>3.5</v>
      </c>
      <c r="BC23" s="6">
        <f>(AW23*3)+(AX23*5)+(AY23*5)+(AZ23*20)</f>
        <v>0</v>
      </c>
      <c r="BD23" s="20">
        <f>BA23+BB23+BC23</f>
        <v>23.25</v>
      </c>
      <c r="BE23" s="24">
        <v>28.65</v>
      </c>
      <c r="BF23" s="1"/>
      <c r="BG23" s="1"/>
      <c r="BH23" s="2">
        <v>10</v>
      </c>
      <c r="BI23" s="2"/>
      <c r="BJ23" s="2"/>
      <c r="BK23" s="2"/>
      <c r="BL23" s="2"/>
      <c r="BM23" s="7">
        <f>BE23+BF23+BG23</f>
        <v>28.65</v>
      </c>
      <c r="BN23" s="19">
        <f>BH23/2</f>
        <v>5</v>
      </c>
      <c r="BO23" s="6">
        <f>(BI23*3)+(BJ23*5)+(BK23*5)+(BL23*20)</f>
        <v>0</v>
      </c>
      <c r="BP23" s="20">
        <f>BM23+BN23+BO23</f>
        <v>33.65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ht="12.75">
      <c r="A24" s="26">
        <v>12</v>
      </c>
      <c r="B24" s="9" t="s">
        <v>96</v>
      </c>
      <c r="C24" s="9"/>
      <c r="D24" s="10"/>
      <c r="E24" s="10" t="s">
        <v>14</v>
      </c>
      <c r="F24" s="21" t="s">
        <v>18</v>
      </c>
      <c r="G24" s="22">
        <f>IF(AND(OR($G$2="Y",$H$2="Y"),I24&lt;5,J24&lt;5),IF(AND(I24=I23,J24=J23),G23+1,1),"")</f>
      </c>
      <c r="H24" s="17">
        <f>IF(AND($H$2="Y",J24&gt;0,OR(AND(G24=1,G36=10),AND(G24=2,G47=20),AND(G24=3,G56=30),AND(G24=4,G65=40),AND(G24=5,G74=50),AND(G24=6,G83=60),AND(G24=7,G92=70),AND(G24=8,G101=80),AND(G24=9,G110=90),AND(G24=10,G119=100))),VLOOKUP(J24-1,SortLookup!$A$13:$B$16,2,FALSE),"")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2</v>
      </c>
      <c r="K24" s="29">
        <f>L24+M24+N24</f>
        <v>110.2</v>
      </c>
      <c r="L24" s="30">
        <f>AB24+AO24+BA24+BM24+BY24+CJ24+CU24+DF24</f>
        <v>88.2</v>
      </c>
      <c r="M24" s="8">
        <f>AD24+AQ24+BC24+BO24+CA24+CL24+CW24+DH24</f>
        <v>5</v>
      </c>
      <c r="N24" s="31">
        <f>O24/2</f>
        <v>17</v>
      </c>
      <c r="O24" s="32">
        <f>W24+AJ24+AV24+BH24+BT24+CE24+CP24+DA24</f>
        <v>34</v>
      </c>
      <c r="P24" s="24">
        <v>7.78</v>
      </c>
      <c r="Q24" s="1">
        <v>7.44</v>
      </c>
      <c r="R24" s="1"/>
      <c r="S24" s="1"/>
      <c r="T24" s="1"/>
      <c r="U24" s="1"/>
      <c r="V24" s="1"/>
      <c r="W24" s="2">
        <v>3</v>
      </c>
      <c r="X24" s="2"/>
      <c r="Y24" s="2"/>
      <c r="Z24" s="2"/>
      <c r="AA24" s="25"/>
      <c r="AB24" s="7">
        <f>P24+Q24+R24+S24+T24+U24+V24</f>
        <v>15.22</v>
      </c>
      <c r="AC24" s="19">
        <f>W24/2</f>
        <v>1.5</v>
      </c>
      <c r="AD24" s="6">
        <f>(X24*3)+(Y24*5)+(Z24*5)+(AA24*20)</f>
        <v>0</v>
      </c>
      <c r="AE24" s="20">
        <f>AB24+AC24+AD24</f>
        <v>16.72</v>
      </c>
      <c r="AF24" s="24">
        <v>14.81</v>
      </c>
      <c r="AG24" s="1">
        <v>7.91</v>
      </c>
      <c r="AH24" s="1"/>
      <c r="AI24" s="1"/>
      <c r="AJ24" s="2">
        <v>9</v>
      </c>
      <c r="AK24" s="2"/>
      <c r="AL24" s="2"/>
      <c r="AM24" s="2">
        <v>1</v>
      </c>
      <c r="AN24" s="2"/>
      <c r="AO24" s="7">
        <f>AF24+AG24+AH24+AI24</f>
        <v>22.72</v>
      </c>
      <c r="AP24" s="19">
        <f>AJ24/2</f>
        <v>4.5</v>
      </c>
      <c r="AQ24" s="6">
        <f>(AK24*3)+(AL24*5)+(AM24*5)+(AN24*20)</f>
        <v>5</v>
      </c>
      <c r="AR24" s="20">
        <f>AO24+AP24+AQ24</f>
        <v>32.22</v>
      </c>
      <c r="AS24" s="24">
        <v>22.36</v>
      </c>
      <c r="AT24" s="1"/>
      <c r="AU24" s="1"/>
      <c r="AV24" s="2">
        <v>10</v>
      </c>
      <c r="AW24" s="2"/>
      <c r="AX24" s="2"/>
      <c r="AY24" s="2"/>
      <c r="AZ24" s="2"/>
      <c r="BA24" s="7">
        <f>AS24+AT24+AU24</f>
        <v>22.36</v>
      </c>
      <c r="BB24" s="19">
        <f>AV24/2</f>
        <v>5</v>
      </c>
      <c r="BC24" s="6">
        <f>(AW24*3)+(AX24*5)+(AY24*5)+(AZ24*20)</f>
        <v>0</v>
      </c>
      <c r="BD24" s="20">
        <f>BA24+BB24+BC24</f>
        <v>27.36</v>
      </c>
      <c r="BE24" s="24">
        <v>27.9</v>
      </c>
      <c r="BF24" s="1"/>
      <c r="BG24" s="1"/>
      <c r="BH24" s="2">
        <v>12</v>
      </c>
      <c r="BI24" s="2"/>
      <c r="BJ24" s="2"/>
      <c r="BK24" s="2"/>
      <c r="BL24" s="2"/>
      <c r="BM24" s="7">
        <f>BE24+BF24+BG24</f>
        <v>27.9</v>
      </c>
      <c r="BN24" s="19">
        <f>BH24/2</f>
        <v>6</v>
      </c>
      <c r="BO24" s="6">
        <f>(BI24*3)+(BJ24*5)+(BK24*5)+(BL24*20)</f>
        <v>0</v>
      </c>
      <c r="BP24" s="20">
        <f>BM24+BN24+BO24</f>
        <v>33.9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16</v>
      </c>
      <c r="B25" s="9" t="s">
        <v>100</v>
      </c>
      <c r="C25" s="9"/>
      <c r="D25" s="10"/>
      <c r="E25" s="10" t="s">
        <v>14</v>
      </c>
      <c r="F25" s="21" t="s">
        <v>18</v>
      </c>
      <c r="G25" s="22">
        <f>IF(AND(OR($G$2="Y",$H$2="Y"),I25&lt;5,J25&lt;5),IF(AND(I25=I24,J25=J24),G24+1,1),"")</f>
      </c>
      <c r="H25" s="17">
        <f>IF(AND($H$2="Y",J25&gt;0,OR(AND(G25=1,G38=10),AND(G25=2,G48=20),AND(G25=3,G57=30),AND(G25=4,G66=40),AND(G25=5,G75=50),AND(G25=6,G84=60),AND(G25=7,G93=70),AND(G25=8,G102=80),AND(G25=9,G111=90),AND(G25=10,G120=100))),VLOOKUP(J25-1,SortLookup!$A$13:$B$16,2,FALSE),"")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2</v>
      </c>
      <c r="K25" s="29">
        <f>L25+M25+N25</f>
        <v>137.84</v>
      </c>
      <c r="L25" s="30">
        <f>AB25+AO25+BA25+BM25+BY25+CJ25+CU25+DF25</f>
        <v>113.34</v>
      </c>
      <c r="M25" s="8">
        <f>AD25+AQ25+BC25+BO25+CA25+CL25+CW25+DH25</f>
        <v>5</v>
      </c>
      <c r="N25" s="31">
        <f>O25/2</f>
        <v>19.5</v>
      </c>
      <c r="O25" s="32">
        <f>W25+AJ25+AV25+BH25+BT25+CE25+CP25+DA25</f>
        <v>39</v>
      </c>
      <c r="P25" s="24">
        <v>8.81</v>
      </c>
      <c r="Q25" s="1">
        <v>8.26</v>
      </c>
      <c r="R25" s="1"/>
      <c r="S25" s="1"/>
      <c r="T25" s="1"/>
      <c r="U25" s="1"/>
      <c r="V25" s="1"/>
      <c r="W25" s="2">
        <v>8</v>
      </c>
      <c r="X25" s="2"/>
      <c r="Y25" s="2"/>
      <c r="Z25" s="2"/>
      <c r="AA25" s="25"/>
      <c r="AB25" s="7">
        <f>P25+Q25+R25+S25+T25+U25+V25</f>
        <v>17.07</v>
      </c>
      <c r="AC25" s="19">
        <f>W25/2</f>
        <v>4</v>
      </c>
      <c r="AD25" s="6">
        <f>(X25*3)+(Y25*5)+(Z25*5)+(AA25*20)</f>
        <v>0</v>
      </c>
      <c r="AE25" s="20">
        <f>AB25+AC25+AD25</f>
        <v>21.07</v>
      </c>
      <c r="AF25" s="24">
        <v>14.76</v>
      </c>
      <c r="AG25" s="1">
        <v>6.97</v>
      </c>
      <c r="AH25" s="1"/>
      <c r="AI25" s="1"/>
      <c r="AJ25" s="2">
        <v>17</v>
      </c>
      <c r="AK25" s="2"/>
      <c r="AL25" s="2"/>
      <c r="AM25" s="2">
        <v>1</v>
      </c>
      <c r="AN25" s="2"/>
      <c r="AO25" s="7">
        <f>AF25+AG25+AH25+AI25</f>
        <v>21.73</v>
      </c>
      <c r="AP25" s="19">
        <f>AJ25/2</f>
        <v>8.5</v>
      </c>
      <c r="AQ25" s="6">
        <f>(AK25*3)+(AL25*5)+(AM25*5)+(AN25*20)</f>
        <v>5</v>
      </c>
      <c r="AR25" s="20">
        <f>AO25+AP25+AQ25</f>
        <v>35.23</v>
      </c>
      <c r="AS25" s="24">
        <v>40.13</v>
      </c>
      <c r="AT25" s="1"/>
      <c r="AU25" s="1"/>
      <c r="AV25" s="2">
        <v>9</v>
      </c>
      <c r="AW25" s="2"/>
      <c r="AX25" s="2"/>
      <c r="AY25" s="2"/>
      <c r="AZ25" s="2"/>
      <c r="BA25" s="7">
        <f>AS25+AT25+AU25</f>
        <v>40.13</v>
      </c>
      <c r="BB25" s="19">
        <f>AV25/2</f>
        <v>4.5</v>
      </c>
      <c r="BC25" s="6">
        <f>(AW25*3)+(AX25*5)+(AY25*5)+(AZ25*20)</f>
        <v>0</v>
      </c>
      <c r="BD25" s="20">
        <f>BA25+BB25+BC25</f>
        <v>44.63</v>
      </c>
      <c r="BE25" s="24">
        <v>34.41</v>
      </c>
      <c r="BF25" s="1"/>
      <c r="BG25" s="1"/>
      <c r="BH25" s="2">
        <v>5</v>
      </c>
      <c r="BI25" s="2"/>
      <c r="BJ25" s="2"/>
      <c r="BK25" s="2"/>
      <c r="BL25" s="2"/>
      <c r="BM25" s="7">
        <f>BE25+BF25+BG25</f>
        <v>34.41</v>
      </c>
      <c r="BN25" s="19">
        <f>BH25/2</f>
        <v>2.5</v>
      </c>
      <c r="BO25" s="6">
        <f>(BI25*3)+(BJ25*5)+(BK25*5)+(BL25*20)</f>
        <v>0</v>
      </c>
      <c r="BP25" s="20">
        <f>BM25+BN25+BO25</f>
        <v>36.91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s="95" customFormat="1" ht="12.75">
      <c r="A26" s="74"/>
      <c r="B26" s="75"/>
      <c r="C26" s="75"/>
      <c r="D26" s="76"/>
      <c r="E26" s="76"/>
      <c r="F26" s="77"/>
      <c r="G26" s="78"/>
      <c r="H26" s="79"/>
      <c r="I26" s="80"/>
      <c r="J26" s="81"/>
      <c r="K26" s="82"/>
      <c r="L26" s="83"/>
      <c r="M26" s="84"/>
      <c r="N26" s="85"/>
      <c r="O26" s="86"/>
      <c r="P26" s="87"/>
      <c r="Q26" s="88"/>
      <c r="R26" s="88"/>
      <c r="S26" s="88"/>
      <c r="T26" s="88"/>
      <c r="U26" s="88"/>
      <c r="V26" s="88"/>
      <c r="W26" s="89"/>
      <c r="X26" s="89"/>
      <c r="Y26" s="89"/>
      <c r="Z26" s="89"/>
      <c r="AA26" s="90"/>
      <c r="AB26" s="91"/>
      <c r="AC26" s="92"/>
      <c r="AD26" s="93"/>
      <c r="AE26" s="94"/>
      <c r="AF26" s="87"/>
      <c r="AG26" s="88"/>
      <c r="AH26" s="88"/>
      <c r="AI26" s="88"/>
      <c r="AJ26" s="89"/>
      <c r="AK26" s="89"/>
      <c r="AL26" s="89"/>
      <c r="AM26" s="89"/>
      <c r="AN26" s="89"/>
      <c r="AO26" s="91"/>
      <c r="AP26" s="92"/>
      <c r="AQ26" s="93"/>
      <c r="AR26" s="94"/>
      <c r="AS26" s="87"/>
      <c r="AT26" s="88"/>
      <c r="AU26" s="88"/>
      <c r="AV26" s="89"/>
      <c r="AW26" s="89"/>
      <c r="AX26" s="89"/>
      <c r="AY26" s="89"/>
      <c r="AZ26" s="89"/>
      <c r="BA26" s="91"/>
      <c r="BB26" s="92"/>
      <c r="BC26" s="93"/>
      <c r="BD26" s="94"/>
      <c r="BE26" s="87"/>
      <c r="BF26" s="88"/>
      <c r="BG26" s="88"/>
      <c r="BH26" s="89"/>
      <c r="BI26" s="89"/>
      <c r="BJ26" s="89"/>
      <c r="BK26" s="89"/>
      <c r="BL26" s="89"/>
      <c r="BM26" s="91"/>
      <c r="BN26" s="92"/>
      <c r="BO26" s="93"/>
      <c r="BP26" s="94"/>
      <c r="BQ26" s="87"/>
      <c r="BR26" s="88"/>
      <c r="BS26" s="88"/>
      <c r="BT26" s="89"/>
      <c r="BU26" s="89"/>
      <c r="BV26" s="89"/>
      <c r="BW26" s="89"/>
      <c r="BX26" s="89"/>
      <c r="BY26" s="91"/>
      <c r="BZ26" s="92"/>
      <c r="CA26" s="93"/>
      <c r="CB26" s="94"/>
      <c r="CC26" s="87"/>
      <c r="CD26" s="88"/>
      <c r="CE26" s="89"/>
      <c r="CF26" s="89"/>
      <c r="CG26" s="89"/>
      <c r="CH26" s="89"/>
      <c r="CI26" s="89"/>
      <c r="CJ26" s="91"/>
      <c r="CK26" s="92"/>
      <c r="CL26" s="93"/>
      <c r="CM26" s="94"/>
      <c r="CN26" s="87"/>
      <c r="CO26" s="88"/>
      <c r="CP26" s="89"/>
      <c r="CQ26" s="89"/>
      <c r="CR26" s="89"/>
      <c r="CS26" s="89"/>
      <c r="CT26" s="89"/>
      <c r="CU26" s="91"/>
      <c r="CV26" s="92"/>
      <c r="CW26" s="93"/>
      <c r="CX26" s="94"/>
      <c r="CY26" s="87"/>
      <c r="CZ26" s="88"/>
      <c r="DA26" s="89"/>
      <c r="DB26" s="89"/>
      <c r="DC26" s="89"/>
      <c r="DD26" s="89"/>
      <c r="DE26" s="89"/>
      <c r="DF26" s="91"/>
      <c r="DG26" s="92"/>
      <c r="DH26" s="93"/>
      <c r="DI26" s="94"/>
    </row>
    <row r="27" spans="1:113" ht="12.75">
      <c r="A27" s="26">
        <v>8</v>
      </c>
      <c r="B27" s="9" t="s">
        <v>92</v>
      </c>
      <c r="C27" s="9"/>
      <c r="D27" s="10"/>
      <c r="E27" s="10" t="s">
        <v>14</v>
      </c>
      <c r="F27" s="21" t="s">
        <v>19</v>
      </c>
      <c r="G27" s="22">
        <f>IF(AND(OR($G$2="Y",$H$2="Y"),I27&lt;5,J27&lt;5),IF(AND(I27=I25,J27=J25),G25+1,1),"")</f>
      </c>
      <c r="H27" s="17">
        <f>IF(AND($H$2="Y",J27&gt;0,OR(AND(G27=1,G40=10),AND(G27=2,G49=20),AND(G27=3,G58=30),AND(G27=4,G67=40),AND(G27=5,G76=50),AND(G27=6,G85=60),AND(G27=7,G94=70),AND(G27=8,G103=80),AND(G27=9,G112=90),AND(G27=10,G121=100))),VLOOKUP(J27-1,SortLookup!$A$13:$B$16,2,FALSE),"")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>L27+M27+N27</f>
        <v>99.06</v>
      </c>
      <c r="L27" s="30">
        <f>AB27+AO27+BA27+BM27+BY27+CJ27+CU27+DF27</f>
        <v>81.56</v>
      </c>
      <c r="M27" s="8">
        <f>AD27+AQ27+BC27+BO27+CA27+CL27+CW27+DH27</f>
        <v>3</v>
      </c>
      <c r="N27" s="31">
        <f>O27/2</f>
        <v>14.5</v>
      </c>
      <c r="O27" s="32">
        <f>W27+AJ27+AV27+BH27+BT27+CE27+CP27+DA27</f>
        <v>29</v>
      </c>
      <c r="P27" s="24">
        <v>5.93</v>
      </c>
      <c r="Q27" s="1">
        <v>5.4</v>
      </c>
      <c r="R27" s="1"/>
      <c r="S27" s="1"/>
      <c r="T27" s="1"/>
      <c r="U27" s="1"/>
      <c r="V27" s="1"/>
      <c r="W27" s="2">
        <v>12</v>
      </c>
      <c r="X27" s="2"/>
      <c r="Y27" s="2"/>
      <c r="Z27" s="2"/>
      <c r="AA27" s="25"/>
      <c r="AB27" s="7">
        <f>P27+Q27+R27+S27+T27+U27+V27</f>
        <v>11.33</v>
      </c>
      <c r="AC27" s="19">
        <f>W27/2</f>
        <v>6</v>
      </c>
      <c r="AD27" s="6">
        <f>(X27*3)+(Y27*5)+(Z27*5)+(AA27*20)</f>
        <v>0</v>
      </c>
      <c r="AE27" s="20">
        <f>AB27+AC27+AD27</f>
        <v>17.33</v>
      </c>
      <c r="AF27" s="24">
        <v>16.93</v>
      </c>
      <c r="AG27" s="1">
        <v>6.48</v>
      </c>
      <c r="AH27" s="1"/>
      <c r="AI27" s="1"/>
      <c r="AJ27" s="2">
        <v>0</v>
      </c>
      <c r="AK27" s="2"/>
      <c r="AL27" s="2"/>
      <c r="AM27" s="2"/>
      <c r="AN27" s="2"/>
      <c r="AO27" s="7">
        <f>AF27+AG27+AH27+AI27</f>
        <v>23.41</v>
      </c>
      <c r="AP27" s="19">
        <f>AJ27/2</f>
        <v>0</v>
      </c>
      <c r="AQ27" s="6">
        <f>(AK27*3)+(AL27*5)+(AM27*5)+(AN27*20)</f>
        <v>0</v>
      </c>
      <c r="AR27" s="20">
        <f>AO27+AP27+AQ27</f>
        <v>23.41</v>
      </c>
      <c r="AS27" s="24">
        <v>22.36</v>
      </c>
      <c r="AT27" s="1"/>
      <c r="AU27" s="1"/>
      <c r="AV27" s="2">
        <v>3</v>
      </c>
      <c r="AW27" s="2"/>
      <c r="AX27" s="2"/>
      <c r="AY27" s="2"/>
      <c r="AZ27" s="2"/>
      <c r="BA27" s="7">
        <f>AS27+AT27+AU27</f>
        <v>22.36</v>
      </c>
      <c r="BB27" s="19">
        <f>AV27/2</f>
        <v>1.5</v>
      </c>
      <c r="BC27" s="6">
        <f>(AW27*3)+(AX27*5)+(AY27*5)+(AZ27*20)</f>
        <v>0</v>
      </c>
      <c r="BD27" s="20">
        <f>BA27+BB27+BC27</f>
        <v>23.86</v>
      </c>
      <c r="BE27" s="24">
        <v>24.46</v>
      </c>
      <c r="BF27" s="1"/>
      <c r="BG27" s="1"/>
      <c r="BH27" s="2">
        <v>14</v>
      </c>
      <c r="BI27" s="2">
        <v>1</v>
      </c>
      <c r="BJ27" s="2"/>
      <c r="BK27" s="2"/>
      <c r="BL27" s="2"/>
      <c r="BM27" s="7">
        <f>BE27+BF27+BG27</f>
        <v>24.46</v>
      </c>
      <c r="BN27" s="19">
        <f>BH27/2</f>
        <v>7</v>
      </c>
      <c r="BO27" s="6">
        <f>(BI27*3)+(BJ27*5)+(BK27*5)+(BL27*20)</f>
        <v>3</v>
      </c>
      <c r="BP27" s="20">
        <f>BM27+BN27+BO27</f>
        <v>34.46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ht="12.75">
      <c r="A28" s="26">
        <v>9</v>
      </c>
      <c r="B28" s="9" t="s">
        <v>93</v>
      </c>
      <c r="C28" s="9"/>
      <c r="D28" s="10"/>
      <c r="E28" s="10" t="s">
        <v>14</v>
      </c>
      <c r="F28" s="21" t="s">
        <v>19</v>
      </c>
      <c r="G28" s="22">
        <f>IF(AND(OR($G$2="Y",$H$2="Y"),I28&lt;5,J28&lt;5),IF(AND(I28=I27,J28=J27),G27+1,1),"")</f>
      </c>
      <c r="H28" s="17">
        <f>IF(AND($H$2="Y",J28&gt;0,OR(AND(G28=1,G41=10),AND(G28=2,G50=20),AND(G28=3,G59=30),AND(G28=4,G68=40),AND(G28=5,G77=50),AND(G28=6,G86=60),AND(G28=7,G95=70),AND(G28=8,G104=80),AND(G28=9,G113=90),AND(G28=10,G122=100))),VLOOKUP(J28-1,SortLookup!$A$13:$B$16,2,FALSE),"")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>L28+M28+N28</f>
        <v>110.42</v>
      </c>
      <c r="L28" s="30">
        <f>AB28+AO28+BA28+BM28+BY28+CJ28+CU28+DF28</f>
        <v>99.92</v>
      </c>
      <c r="M28" s="8">
        <f>AD28+AQ28+BC28+BO28+CA28+CL28+CW28+DH28</f>
        <v>0</v>
      </c>
      <c r="N28" s="31">
        <f>O28/2</f>
        <v>10.5</v>
      </c>
      <c r="O28" s="32">
        <f>W28+AJ28+AV28+BH28+BT28+CE28+CP28+DA28</f>
        <v>21</v>
      </c>
      <c r="P28" s="24">
        <v>7.65</v>
      </c>
      <c r="Q28" s="1">
        <v>7.93</v>
      </c>
      <c r="R28" s="1"/>
      <c r="S28" s="1"/>
      <c r="T28" s="1"/>
      <c r="U28" s="1"/>
      <c r="V28" s="1"/>
      <c r="W28" s="2">
        <v>9</v>
      </c>
      <c r="X28" s="2"/>
      <c r="Y28" s="2"/>
      <c r="Z28" s="2"/>
      <c r="AA28" s="25"/>
      <c r="AB28" s="7">
        <f>P28+Q28+R28+S28+T28+U28+V28</f>
        <v>15.58</v>
      </c>
      <c r="AC28" s="19">
        <f>W28/2</f>
        <v>4.5</v>
      </c>
      <c r="AD28" s="6">
        <f>(X28*3)+(Y28*5)+(Z28*5)+(AA28*20)</f>
        <v>0</v>
      </c>
      <c r="AE28" s="20">
        <f>AB28+AC28+AD28</f>
        <v>20.08</v>
      </c>
      <c r="AF28" s="24">
        <v>16.28</v>
      </c>
      <c r="AG28" s="1">
        <v>7.11</v>
      </c>
      <c r="AH28" s="1"/>
      <c r="AI28" s="1"/>
      <c r="AJ28" s="2">
        <v>6</v>
      </c>
      <c r="AK28" s="2"/>
      <c r="AL28" s="2"/>
      <c r="AM28" s="2"/>
      <c r="AN28" s="2"/>
      <c r="AO28" s="7">
        <f>AF28+AG28+AH28+AI28</f>
        <v>23.39</v>
      </c>
      <c r="AP28" s="19">
        <f>AJ28/2</f>
        <v>3</v>
      </c>
      <c r="AQ28" s="6">
        <f>(AK28*3)+(AL28*5)+(AM28*5)+(AN28*20)</f>
        <v>0</v>
      </c>
      <c r="AR28" s="20">
        <f>AO28+AP28+AQ28</f>
        <v>26.39</v>
      </c>
      <c r="AS28" s="24">
        <v>26.5</v>
      </c>
      <c r="AT28" s="1"/>
      <c r="AU28" s="1"/>
      <c r="AV28" s="2">
        <v>3</v>
      </c>
      <c r="AW28" s="2"/>
      <c r="AX28" s="2"/>
      <c r="AY28" s="2"/>
      <c r="AZ28" s="2"/>
      <c r="BA28" s="7">
        <f>AS28+AT28+AU28</f>
        <v>26.5</v>
      </c>
      <c r="BB28" s="19">
        <f>AV28/2</f>
        <v>1.5</v>
      </c>
      <c r="BC28" s="6">
        <f>(AW28*3)+(AX28*5)+(AY28*5)+(AZ28*20)</f>
        <v>0</v>
      </c>
      <c r="BD28" s="20">
        <f>BA28+BB28+BC28</f>
        <v>28</v>
      </c>
      <c r="BE28" s="24">
        <v>34.45</v>
      </c>
      <c r="BF28" s="1"/>
      <c r="BG28" s="1"/>
      <c r="BH28" s="2">
        <v>3</v>
      </c>
      <c r="BI28" s="2"/>
      <c r="BJ28" s="2"/>
      <c r="BK28" s="2"/>
      <c r="BL28" s="2"/>
      <c r="BM28" s="7">
        <f>BE28+BF28+BG28</f>
        <v>34.45</v>
      </c>
      <c r="BN28" s="19">
        <f>BH28/2</f>
        <v>1.5</v>
      </c>
      <c r="BO28" s="6">
        <f>(BI28*3)+(BJ28*5)+(BK28*5)+(BL28*20)</f>
        <v>0</v>
      </c>
      <c r="BP28" s="20">
        <f>BM28+BN28+BO28</f>
        <v>35.95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ht="12.75">
      <c r="A29" s="26">
        <v>13</v>
      </c>
      <c r="B29" s="9" t="s">
        <v>97</v>
      </c>
      <c r="C29" s="9"/>
      <c r="D29" s="10"/>
      <c r="E29" s="10" t="s">
        <v>14</v>
      </c>
      <c r="F29" s="21" t="s">
        <v>19</v>
      </c>
      <c r="G29" s="22">
        <f>IF(AND(OR($G$2="Y",$H$2="Y"),I29&lt;5,J29&lt;5),IF(AND(I29=I28,J29=J28),G28+1,1),"")</f>
      </c>
      <c r="H29" s="17">
        <f>IF(AND($H$2="Y",J29&gt;0,OR(AND(G29=1,G42=10),AND(G29=2,G51=20),AND(G29=3,G60=30),AND(G29=4,G69=40),AND(G29=5,G78=50),AND(G29=6,G87=60),AND(G29=7,G96=70),AND(G29=8,G105=80),AND(G29=9,G114=90),AND(G29=10,G123=100))),VLOOKUP(J29-1,SortLookup!$A$13:$B$16,2,FALSE),"")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>L29+M29+N29</f>
        <v>115.26</v>
      </c>
      <c r="L29" s="30">
        <f>AB29+AO29+BA29+BM29+BY29+CJ29+CU29+DF29</f>
        <v>96.26</v>
      </c>
      <c r="M29" s="8">
        <f>AD29+AQ29+BC29+BO29+CA29+CL29+CW29+DH29</f>
        <v>10</v>
      </c>
      <c r="N29" s="31">
        <f>O29/2</f>
        <v>9</v>
      </c>
      <c r="O29" s="32">
        <f>W29+AJ29+AV29+BH29+BT29+CE29+CP29+DA29</f>
        <v>18</v>
      </c>
      <c r="P29" s="24">
        <v>7.01</v>
      </c>
      <c r="Q29" s="1">
        <v>6.6</v>
      </c>
      <c r="R29" s="1"/>
      <c r="S29" s="1"/>
      <c r="T29" s="1"/>
      <c r="U29" s="1"/>
      <c r="V29" s="1"/>
      <c r="W29" s="2">
        <v>4</v>
      </c>
      <c r="X29" s="2"/>
      <c r="Y29" s="2"/>
      <c r="Z29" s="2">
        <v>1</v>
      </c>
      <c r="AA29" s="25"/>
      <c r="AB29" s="7">
        <f>P29+Q29+R29+S29+T29+U29+V29</f>
        <v>13.61</v>
      </c>
      <c r="AC29" s="19">
        <f>W29/2</f>
        <v>2</v>
      </c>
      <c r="AD29" s="6">
        <f>(X29*3)+(Y29*5)+(Z29*5)+(AA29*20)</f>
        <v>5</v>
      </c>
      <c r="AE29" s="20">
        <f>AB29+AC29+AD29</f>
        <v>20.61</v>
      </c>
      <c r="AF29" s="24">
        <v>15.47</v>
      </c>
      <c r="AG29" s="1">
        <v>8.62</v>
      </c>
      <c r="AH29" s="1"/>
      <c r="AI29" s="1"/>
      <c r="AJ29" s="2">
        <v>8</v>
      </c>
      <c r="AK29" s="2"/>
      <c r="AL29" s="2"/>
      <c r="AM29" s="2">
        <v>1</v>
      </c>
      <c r="AN29" s="2"/>
      <c r="AO29" s="7">
        <f>AF29+AG29+AH29+AI29</f>
        <v>24.09</v>
      </c>
      <c r="AP29" s="19">
        <f>AJ29/2</f>
        <v>4</v>
      </c>
      <c r="AQ29" s="6">
        <f>(AK29*3)+(AL29*5)+(AM29*5)+(AN29*20)</f>
        <v>5</v>
      </c>
      <c r="AR29" s="20">
        <f>AO29+AP29+AQ29</f>
        <v>33.09</v>
      </c>
      <c r="AS29" s="24">
        <v>27.55</v>
      </c>
      <c r="AT29" s="1"/>
      <c r="AU29" s="1"/>
      <c r="AV29" s="2">
        <v>1</v>
      </c>
      <c r="AW29" s="2"/>
      <c r="AX29" s="2"/>
      <c r="AY29" s="2"/>
      <c r="AZ29" s="2"/>
      <c r="BA29" s="7">
        <f>AS29+AT29+AU29</f>
        <v>27.55</v>
      </c>
      <c r="BB29" s="19">
        <f>AV29/2</f>
        <v>0.5</v>
      </c>
      <c r="BC29" s="6">
        <f>(AW29*3)+(AX29*5)+(AY29*5)+(AZ29*20)</f>
        <v>0</v>
      </c>
      <c r="BD29" s="20">
        <f>BA29+BB29+BC29</f>
        <v>28.05</v>
      </c>
      <c r="BE29" s="24">
        <v>31.01</v>
      </c>
      <c r="BF29" s="1"/>
      <c r="BG29" s="1"/>
      <c r="BH29" s="2">
        <v>5</v>
      </c>
      <c r="BI29" s="2"/>
      <c r="BJ29" s="2"/>
      <c r="BK29" s="2"/>
      <c r="BL29" s="2"/>
      <c r="BM29" s="7">
        <f>BE29+BF29+BG29</f>
        <v>31.01</v>
      </c>
      <c r="BN29" s="19">
        <f>BH29/2</f>
        <v>2.5</v>
      </c>
      <c r="BO29" s="6">
        <f>(BI29*3)+(BJ29*5)+(BK29*5)+(BL29*20)</f>
        <v>0</v>
      </c>
      <c r="BP29" s="20">
        <f>BM29+BN29+BO29</f>
        <v>33.51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20</v>
      </c>
      <c r="B30" s="9" t="s">
        <v>104</v>
      </c>
      <c r="C30" s="9"/>
      <c r="D30" s="10"/>
      <c r="E30" s="10" t="s">
        <v>14</v>
      </c>
      <c r="F30" s="21" t="s">
        <v>19</v>
      </c>
      <c r="G30" s="22">
        <f>IF(AND(OR($G$2="Y",$H$2="Y"),I30&lt;5,J30&lt;5),IF(AND(I30=I29,J30=J29),G29+1,1),"")</f>
      </c>
      <c r="H30" s="17">
        <f>IF(AND($H$2="Y",J30&gt;0,OR(AND(G30=1,G43=10),AND(G30=2,G52=20),AND(G30=3,G61=30),AND(G30=4,G70=40),AND(G30=5,G79=50),AND(G30=6,G88=60),AND(G30=7,G97=70),AND(G30=8,G106=80),AND(G30=9,G115=90),AND(G30=10,G124=100))),VLOOKUP(J30-1,SortLookup!$A$13:$B$16,2,FALSE),"")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>L30+M30+N30</f>
        <v>126.28</v>
      </c>
      <c r="L30" s="30">
        <f>AB30+AO30+BA30+BM30+BY30+CJ30+CU30+DF30</f>
        <v>101.28</v>
      </c>
      <c r="M30" s="8">
        <f>AD30+AQ30+BC30+BO30+CA30+CL30+CW30+DH30</f>
        <v>18</v>
      </c>
      <c r="N30" s="31">
        <f>O30/2</f>
        <v>7</v>
      </c>
      <c r="O30" s="32">
        <f>W30+AJ30+AV30+BH30+BT30+CE30+CP30+DA30</f>
        <v>14</v>
      </c>
      <c r="P30" s="24">
        <v>6.19</v>
      </c>
      <c r="Q30" s="1">
        <v>6.21</v>
      </c>
      <c r="R30" s="1"/>
      <c r="S30" s="1"/>
      <c r="T30" s="1"/>
      <c r="U30" s="1"/>
      <c r="V30" s="1"/>
      <c r="W30" s="2">
        <v>6</v>
      </c>
      <c r="X30" s="2"/>
      <c r="Y30" s="2"/>
      <c r="Z30" s="2">
        <v>2</v>
      </c>
      <c r="AA30" s="25"/>
      <c r="AB30" s="7">
        <f>P30+Q30+R30+S30+T30+U30+V30</f>
        <v>12.4</v>
      </c>
      <c r="AC30" s="19">
        <f>W30/2</f>
        <v>3</v>
      </c>
      <c r="AD30" s="6">
        <f>(X30*3)+(Y30*5)+(Z30*5)+(AA30*20)</f>
        <v>10</v>
      </c>
      <c r="AE30" s="20">
        <f>AB30+AC30+AD30</f>
        <v>25.4</v>
      </c>
      <c r="AF30" s="24">
        <v>18.28</v>
      </c>
      <c r="AG30" s="1">
        <v>8.36</v>
      </c>
      <c r="AH30" s="1"/>
      <c r="AI30" s="1"/>
      <c r="AJ30" s="2">
        <v>2</v>
      </c>
      <c r="AK30" s="2">
        <v>1</v>
      </c>
      <c r="AL30" s="2"/>
      <c r="AM30" s="2">
        <v>1</v>
      </c>
      <c r="AN30" s="2"/>
      <c r="AO30" s="7">
        <f>AF30+AG30+AH30+AI30</f>
        <v>26.64</v>
      </c>
      <c r="AP30" s="19">
        <f>AJ30/2</f>
        <v>1</v>
      </c>
      <c r="AQ30" s="6">
        <f>(AK30*3)+(AL30*5)+(AM30*5)+(AN30*20)</f>
        <v>8</v>
      </c>
      <c r="AR30" s="20">
        <f>AO30+AP30+AQ30</f>
        <v>35.64</v>
      </c>
      <c r="AS30" s="24">
        <v>24.03</v>
      </c>
      <c r="AT30" s="1"/>
      <c r="AU30" s="1"/>
      <c r="AV30" s="2">
        <v>4</v>
      </c>
      <c r="AW30" s="2"/>
      <c r="AX30" s="2"/>
      <c r="AY30" s="2"/>
      <c r="AZ30" s="2"/>
      <c r="BA30" s="7">
        <f>AS30+AT30+AU30</f>
        <v>24.03</v>
      </c>
      <c r="BB30" s="19">
        <f>AV30/2</f>
        <v>2</v>
      </c>
      <c r="BC30" s="6">
        <f>(AW30*3)+(AX30*5)+(AY30*5)+(AZ30*20)</f>
        <v>0</v>
      </c>
      <c r="BD30" s="20">
        <f>BA30+BB30+BC30</f>
        <v>26.03</v>
      </c>
      <c r="BE30" s="24">
        <v>38.21</v>
      </c>
      <c r="BF30" s="1"/>
      <c r="BG30" s="1"/>
      <c r="BH30" s="2">
        <v>2</v>
      </c>
      <c r="BI30" s="2"/>
      <c r="BJ30" s="2"/>
      <c r="BK30" s="2"/>
      <c r="BL30" s="2"/>
      <c r="BM30" s="7">
        <f>BE30+BF30+BG30</f>
        <v>38.21</v>
      </c>
      <c r="BN30" s="19">
        <f>BH30/2</f>
        <v>1</v>
      </c>
      <c r="BO30" s="6">
        <f>(BI30*3)+(BJ30*5)+(BK30*5)+(BL30*20)</f>
        <v>0</v>
      </c>
      <c r="BP30" s="20">
        <f>BM30+BN30+BO30</f>
        <v>39.21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11</v>
      </c>
      <c r="B31" s="9" t="s">
        <v>95</v>
      </c>
      <c r="C31" s="9"/>
      <c r="D31" s="10"/>
      <c r="E31" s="10" t="s">
        <v>14</v>
      </c>
      <c r="F31" s="21" t="s">
        <v>19</v>
      </c>
      <c r="G31" s="22">
        <f>IF(AND(OR($G$2="Y",$H$2="Y"),I31&lt;5,J31&lt;5),IF(AND(I31=I30,J31=J30),G30+1,1),"")</f>
      </c>
      <c r="H31" s="17">
        <f>IF(AND($H$2="Y",J31&gt;0,OR(AND(G31=1,G44=10),AND(G31=2,G53=20),AND(G31=3,G62=30),AND(G31=4,G71=40),AND(G31=5,G80=50),AND(G31=6,G89=60),AND(G31=7,G98=70),AND(G31=8,G107=80),AND(G31=9,G116=90),AND(G31=10,G125=100))),VLOOKUP(J31-1,SortLookup!$A$13:$B$16,2,FALSE),"")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>L31+M31+N31</f>
        <v>153.65</v>
      </c>
      <c r="L31" s="30">
        <f>AB31+AO31+BA31+BM31+BY31+CJ31+CU31+DF31</f>
        <v>134.15</v>
      </c>
      <c r="M31" s="8">
        <f>AD31+AQ31+BC31+BO31+CA31+CL31+CW31+DH31</f>
        <v>5</v>
      </c>
      <c r="N31" s="31">
        <f>O31/2</f>
        <v>14.5</v>
      </c>
      <c r="O31" s="32">
        <f>W31+AJ31+AV31+BH31+BT31+CE31+CP31+DA31</f>
        <v>29</v>
      </c>
      <c r="P31" s="24">
        <v>7.18</v>
      </c>
      <c r="Q31" s="1">
        <v>7.14</v>
      </c>
      <c r="R31" s="1"/>
      <c r="S31" s="1"/>
      <c r="T31" s="1"/>
      <c r="U31" s="1"/>
      <c r="V31" s="1"/>
      <c r="W31" s="2">
        <v>11</v>
      </c>
      <c r="X31" s="2"/>
      <c r="Y31" s="2"/>
      <c r="Z31" s="2">
        <v>1</v>
      </c>
      <c r="AA31" s="25"/>
      <c r="AB31" s="7">
        <f>P31+Q31+R31+S31+T31+U31+V31</f>
        <v>14.32</v>
      </c>
      <c r="AC31" s="19">
        <f>W31/2</f>
        <v>5.5</v>
      </c>
      <c r="AD31" s="6">
        <f>(X31*3)+(Y31*5)+(Z31*5)+(AA31*20)</f>
        <v>5</v>
      </c>
      <c r="AE31" s="20">
        <f>AB31+AC31+AD31</f>
        <v>24.82</v>
      </c>
      <c r="AF31" s="24">
        <v>16.89</v>
      </c>
      <c r="AG31" s="1">
        <v>19.53</v>
      </c>
      <c r="AH31" s="1"/>
      <c r="AI31" s="1"/>
      <c r="AJ31" s="2">
        <v>2</v>
      </c>
      <c r="AK31" s="2"/>
      <c r="AL31" s="2"/>
      <c r="AM31" s="2"/>
      <c r="AN31" s="2"/>
      <c r="AO31" s="7">
        <f>AF31+AG31+AH31+AI31</f>
        <v>36.42</v>
      </c>
      <c r="AP31" s="19">
        <f>AJ31/2</f>
        <v>1</v>
      </c>
      <c r="AQ31" s="6">
        <f>(AK31*3)+(AL31*5)+(AM31*5)+(AN31*20)</f>
        <v>0</v>
      </c>
      <c r="AR31" s="20">
        <f>AO31+AP31+AQ31</f>
        <v>37.42</v>
      </c>
      <c r="AS31" s="24">
        <v>50.89</v>
      </c>
      <c r="AT31" s="1"/>
      <c r="AU31" s="1"/>
      <c r="AV31" s="2">
        <v>7</v>
      </c>
      <c r="AW31" s="2"/>
      <c r="AX31" s="2"/>
      <c r="AY31" s="2"/>
      <c r="AZ31" s="2"/>
      <c r="BA31" s="7">
        <f>AS31+AT31+AU31</f>
        <v>50.89</v>
      </c>
      <c r="BB31" s="19">
        <f>AV31/2</f>
        <v>3.5</v>
      </c>
      <c r="BC31" s="6">
        <f>(AW31*3)+(AX31*5)+(AY31*5)+(AZ31*20)</f>
        <v>0</v>
      </c>
      <c r="BD31" s="20">
        <f>BA31+BB31+BC31</f>
        <v>54.39</v>
      </c>
      <c r="BE31" s="24">
        <v>32.52</v>
      </c>
      <c r="BF31" s="1"/>
      <c r="BG31" s="1"/>
      <c r="BH31" s="2">
        <v>9</v>
      </c>
      <c r="BI31" s="2"/>
      <c r="BJ31" s="2"/>
      <c r="BK31" s="2"/>
      <c r="BL31" s="2"/>
      <c r="BM31" s="7">
        <f>BE31+BF31+BG31</f>
        <v>32.52</v>
      </c>
      <c r="BN31" s="19">
        <f>BH31/2</f>
        <v>4.5</v>
      </c>
      <c r="BO31" s="6">
        <f>(BI31*3)+(BJ31*5)+(BK31*5)+(BL31*20)</f>
        <v>0</v>
      </c>
      <c r="BP31" s="20">
        <f>BM31+BN31+BO31</f>
        <v>37.02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s="95" customFormat="1" ht="12.75">
      <c r="A32" s="74"/>
      <c r="B32" s="75"/>
      <c r="C32" s="75"/>
      <c r="D32" s="76"/>
      <c r="E32" s="76"/>
      <c r="F32" s="77"/>
      <c r="G32" s="78"/>
      <c r="H32" s="79"/>
      <c r="I32" s="80"/>
      <c r="J32" s="81"/>
      <c r="K32" s="82"/>
      <c r="L32" s="83"/>
      <c r="M32" s="84"/>
      <c r="N32" s="85"/>
      <c r="O32" s="86"/>
      <c r="P32" s="87"/>
      <c r="Q32" s="88"/>
      <c r="R32" s="88"/>
      <c r="S32" s="88"/>
      <c r="T32" s="88"/>
      <c r="U32" s="88"/>
      <c r="V32" s="88"/>
      <c r="W32" s="89"/>
      <c r="X32" s="89"/>
      <c r="Y32" s="89"/>
      <c r="Z32" s="89"/>
      <c r="AA32" s="90"/>
      <c r="AB32" s="91"/>
      <c r="AC32" s="92"/>
      <c r="AD32" s="93"/>
      <c r="AE32" s="94"/>
      <c r="AF32" s="87"/>
      <c r="AG32" s="88"/>
      <c r="AH32" s="88"/>
      <c r="AI32" s="88"/>
      <c r="AJ32" s="89"/>
      <c r="AK32" s="89"/>
      <c r="AL32" s="89"/>
      <c r="AM32" s="89"/>
      <c r="AN32" s="89"/>
      <c r="AO32" s="91"/>
      <c r="AP32" s="92"/>
      <c r="AQ32" s="93"/>
      <c r="AR32" s="94"/>
      <c r="AS32" s="87"/>
      <c r="AT32" s="88"/>
      <c r="AU32" s="88"/>
      <c r="AV32" s="89"/>
      <c r="AW32" s="89"/>
      <c r="AX32" s="89"/>
      <c r="AY32" s="89"/>
      <c r="AZ32" s="89"/>
      <c r="BA32" s="91"/>
      <c r="BB32" s="92"/>
      <c r="BC32" s="93"/>
      <c r="BD32" s="94"/>
      <c r="BE32" s="87"/>
      <c r="BF32" s="88"/>
      <c r="BG32" s="88"/>
      <c r="BH32" s="89"/>
      <c r="BI32" s="89"/>
      <c r="BJ32" s="89"/>
      <c r="BK32" s="89"/>
      <c r="BL32" s="89"/>
      <c r="BM32" s="91"/>
      <c r="BN32" s="92"/>
      <c r="BO32" s="93"/>
      <c r="BP32" s="94"/>
      <c r="BQ32" s="87"/>
      <c r="BR32" s="88"/>
      <c r="BS32" s="88"/>
      <c r="BT32" s="89"/>
      <c r="BU32" s="89"/>
      <c r="BV32" s="89"/>
      <c r="BW32" s="89"/>
      <c r="BX32" s="89"/>
      <c r="BY32" s="91"/>
      <c r="BZ32" s="92"/>
      <c r="CA32" s="93"/>
      <c r="CB32" s="94"/>
      <c r="CC32" s="87"/>
      <c r="CD32" s="88"/>
      <c r="CE32" s="89"/>
      <c r="CF32" s="89"/>
      <c r="CG32" s="89"/>
      <c r="CH32" s="89"/>
      <c r="CI32" s="89"/>
      <c r="CJ32" s="91"/>
      <c r="CK32" s="92"/>
      <c r="CL32" s="93"/>
      <c r="CM32" s="94"/>
      <c r="CN32" s="87"/>
      <c r="CO32" s="88"/>
      <c r="CP32" s="89"/>
      <c r="CQ32" s="89"/>
      <c r="CR32" s="89"/>
      <c r="CS32" s="89"/>
      <c r="CT32" s="89"/>
      <c r="CU32" s="91"/>
      <c r="CV32" s="92"/>
      <c r="CW32" s="93"/>
      <c r="CX32" s="94"/>
      <c r="CY32" s="87"/>
      <c r="CZ32" s="88"/>
      <c r="DA32" s="89"/>
      <c r="DB32" s="89"/>
      <c r="DC32" s="89"/>
      <c r="DD32" s="89"/>
      <c r="DE32" s="89"/>
      <c r="DF32" s="91"/>
      <c r="DG32" s="92"/>
      <c r="DH32" s="93"/>
      <c r="DI32" s="94"/>
    </row>
    <row r="33" spans="1:113" ht="12.75">
      <c r="A33" s="26">
        <v>22</v>
      </c>
      <c r="B33" s="9" t="s">
        <v>106</v>
      </c>
      <c r="C33" s="9"/>
      <c r="D33" s="10"/>
      <c r="E33" s="10" t="s">
        <v>14</v>
      </c>
      <c r="F33" s="21" t="s">
        <v>20</v>
      </c>
      <c r="G33" s="22">
        <f>IF(AND(OR($G$2="Y",$H$2="Y"),I33&lt;5,J33&lt;5),IF(AND(I33=I31,J33=J31),G31+1,1),"")</f>
      </c>
      <c r="H33" s="17">
        <f>IF(AND($H$2="Y",J33&gt;0,OR(AND(G33=1,G45=10),AND(G33=2,G54=20),AND(G33=3,G63=30),AND(G33=4,G72=40),AND(G33=5,G81=50),AND(G33=6,G90=60),AND(G33=7,G99=70),AND(G33=8,G108=80),AND(G33=9,G117=90),AND(G33=10,G126=100))),VLOOKUP(J33-1,SortLookup!$A$13:$B$16,2,FALSE),"")</f>
      </c>
      <c r="I33" s="16">
        <f>IF(ISNA(VLOOKUP(E33,SortLookup!$A$1:$B$5,2,FALSE))," ",VLOOKUP(E33,SortLookup!$A$1:$B$5,2,FALSE))</f>
        <v>2</v>
      </c>
      <c r="J33" s="23">
        <f>IF(ISNA(VLOOKUP(F33,SortLookup!$A$7:$B$11,2,FALSE))," ",VLOOKUP(F33,SortLookup!$A$7:$B$11,2,FALSE))</f>
        <v>4</v>
      </c>
      <c r="K33" s="29">
        <f>L33+M33+N33</f>
        <v>165.64</v>
      </c>
      <c r="L33" s="30">
        <f>AB33+AO33+BA33+BM33+BY33+CJ33+CU33+DF33</f>
        <v>132.14</v>
      </c>
      <c r="M33" s="8">
        <f>AD33+AQ33+BC33+BO33+CA33+CL33+CW33+DH33</f>
        <v>8</v>
      </c>
      <c r="N33" s="31">
        <f>O33/2</f>
        <v>25.5</v>
      </c>
      <c r="O33" s="32">
        <f>W33+AJ33+AV33+BH33+BT33+CE33+CP33+DA33</f>
        <v>51</v>
      </c>
      <c r="P33" s="24">
        <v>10.06</v>
      </c>
      <c r="Q33" s="1">
        <v>8.73</v>
      </c>
      <c r="R33" s="1"/>
      <c r="S33" s="1"/>
      <c r="T33" s="1"/>
      <c r="U33" s="1"/>
      <c r="V33" s="1"/>
      <c r="W33" s="2">
        <v>12</v>
      </c>
      <c r="X33" s="2"/>
      <c r="Y33" s="2"/>
      <c r="Z33" s="2">
        <v>1</v>
      </c>
      <c r="AA33" s="25"/>
      <c r="AB33" s="7">
        <f>P33+Q33+R33+S33+T33+U33+V33</f>
        <v>18.79</v>
      </c>
      <c r="AC33" s="19">
        <f>W33/2</f>
        <v>6</v>
      </c>
      <c r="AD33" s="6">
        <f>(X33*3)+(Y33*5)+(Z33*5)+(AA33*20)</f>
        <v>5</v>
      </c>
      <c r="AE33" s="20">
        <f>AB33+AC33+AD33</f>
        <v>29.79</v>
      </c>
      <c r="AF33" s="24">
        <v>23.16</v>
      </c>
      <c r="AG33" s="1">
        <v>20.68</v>
      </c>
      <c r="AH33" s="1"/>
      <c r="AI33" s="1"/>
      <c r="AJ33" s="2">
        <v>7</v>
      </c>
      <c r="AK33" s="2">
        <v>1</v>
      </c>
      <c r="AL33" s="2"/>
      <c r="AM33" s="2"/>
      <c r="AN33" s="2"/>
      <c r="AO33" s="7">
        <f>AF33+AG33+AH33+AI33</f>
        <v>43.84</v>
      </c>
      <c r="AP33" s="19">
        <f>AJ33/2</f>
        <v>3.5</v>
      </c>
      <c r="AQ33" s="6">
        <f>(AK33*3)+(AL33*5)+(AM33*5)+(AN33*20)</f>
        <v>3</v>
      </c>
      <c r="AR33" s="20">
        <f>AO33+AP33+AQ33</f>
        <v>50.34</v>
      </c>
      <c r="AS33" s="24">
        <v>39.93</v>
      </c>
      <c r="AT33" s="1"/>
      <c r="AU33" s="1"/>
      <c r="AV33" s="2">
        <v>8</v>
      </c>
      <c r="AW33" s="2"/>
      <c r="AX33" s="2"/>
      <c r="AY33" s="2"/>
      <c r="AZ33" s="2"/>
      <c r="BA33" s="7">
        <f>AS33+AT33+AU33</f>
        <v>39.93</v>
      </c>
      <c r="BB33" s="19">
        <f>AV33/2</f>
        <v>4</v>
      </c>
      <c r="BC33" s="6">
        <f>(AW33*3)+(AX33*5)+(AY33*5)+(AZ33*20)</f>
        <v>0</v>
      </c>
      <c r="BD33" s="20">
        <f>BA33+BB33+BC33</f>
        <v>43.93</v>
      </c>
      <c r="BE33" s="24">
        <v>29.58</v>
      </c>
      <c r="BF33" s="1"/>
      <c r="BG33" s="1"/>
      <c r="BH33" s="2">
        <v>24</v>
      </c>
      <c r="BI33" s="2"/>
      <c r="BJ33" s="2"/>
      <c r="BK33" s="2"/>
      <c r="BL33" s="2"/>
      <c r="BM33" s="7">
        <f>BE33+BF33+BG33</f>
        <v>29.58</v>
      </c>
      <c r="BN33" s="19">
        <f>BH33/2</f>
        <v>12</v>
      </c>
      <c r="BO33" s="6">
        <f>(BI33*3)+(BJ33*5)+(BK33*5)+(BL33*20)</f>
        <v>0</v>
      </c>
      <c r="BP33" s="20">
        <f>BM33+BN33+BO33</f>
        <v>41.58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ht="12.75">
      <c r="A34" s="26">
        <v>17</v>
      </c>
      <c r="B34" s="9" t="s">
        <v>101</v>
      </c>
      <c r="C34" s="9"/>
      <c r="D34" s="10"/>
      <c r="E34" s="10" t="s">
        <v>14</v>
      </c>
      <c r="F34" s="21" t="s">
        <v>20</v>
      </c>
      <c r="G34" s="22">
        <f>IF(AND(OR($G$2="Y",$H$2="Y"),I34&lt;5,J34&lt;5),IF(AND(I34=I33,J34=J33),G33+1,1),"")</f>
      </c>
      <c r="H34" s="17">
        <f>IF(AND($H$2="Y",J34&gt;0,OR(AND(G34=1,G46=10),AND(G34=2,G55=20),AND(G34=3,G64=30),AND(G34=4,G73=40),AND(G34=5,G82=50),AND(G34=6,G91=60),AND(G34=7,G100=70),AND(G34=8,G109=80),AND(G34=9,G118=90),AND(G34=10,G127=100))),VLOOKUP(J34-1,SortLookup!$A$13:$B$16,2,FALSE),"")</f>
      </c>
      <c r="I34" s="16">
        <f>IF(ISNA(VLOOKUP(E34,SortLookup!$A$1:$B$5,2,FALSE))," ",VLOOKUP(E34,SortLookup!$A$1:$B$5,2,FALSE))</f>
        <v>2</v>
      </c>
      <c r="J34" s="23">
        <f>IF(ISNA(VLOOKUP(F34,SortLookup!$A$7:$B$11,2,FALSE))," ",VLOOKUP(F34,SortLookup!$A$7:$B$11,2,FALSE))</f>
        <v>4</v>
      </c>
      <c r="K34" s="29">
        <f>L34+M34+N34</f>
        <v>173.18</v>
      </c>
      <c r="L34" s="30">
        <f>AB34+AO34+BA34+BM34+BY34+CJ34+CU34+DF34</f>
        <v>151.68</v>
      </c>
      <c r="M34" s="8">
        <f>AD34+AQ34+BC34+BO34+CA34+CL34+CW34+DH34</f>
        <v>11</v>
      </c>
      <c r="N34" s="31">
        <f>O34/2</f>
        <v>10.5</v>
      </c>
      <c r="O34" s="32">
        <f>W34+AJ34+AV34+BH34+BT34+CE34+CP34+DA34</f>
        <v>21</v>
      </c>
      <c r="P34" s="24">
        <v>11.03</v>
      </c>
      <c r="Q34" s="1">
        <v>10.28</v>
      </c>
      <c r="R34" s="1"/>
      <c r="S34" s="1"/>
      <c r="T34" s="1"/>
      <c r="U34" s="1"/>
      <c r="V34" s="1"/>
      <c r="W34" s="2">
        <v>3</v>
      </c>
      <c r="X34" s="2"/>
      <c r="Y34" s="2"/>
      <c r="Z34" s="2"/>
      <c r="AA34" s="25"/>
      <c r="AB34" s="7">
        <f>P34+Q34+R34+S34+T34+U34+V34</f>
        <v>21.31</v>
      </c>
      <c r="AC34" s="19">
        <f>W34/2</f>
        <v>1.5</v>
      </c>
      <c r="AD34" s="6">
        <f>(X34*3)+(Y34*5)+(Z34*5)+(AA34*20)</f>
        <v>0</v>
      </c>
      <c r="AE34" s="20">
        <f>AB34+AC34+AD34</f>
        <v>22.81</v>
      </c>
      <c r="AF34" s="24">
        <v>24.2</v>
      </c>
      <c r="AG34" s="1">
        <v>15.4</v>
      </c>
      <c r="AH34" s="1"/>
      <c r="AI34" s="1"/>
      <c r="AJ34" s="2">
        <v>4</v>
      </c>
      <c r="AK34" s="2">
        <v>2</v>
      </c>
      <c r="AL34" s="2"/>
      <c r="AM34" s="2">
        <v>1</v>
      </c>
      <c r="AN34" s="2"/>
      <c r="AO34" s="7">
        <f>AF34+AG34+AH34+AI34</f>
        <v>39.6</v>
      </c>
      <c r="AP34" s="19">
        <f>AJ34/2</f>
        <v>2</v>
      </c>
      <c r="AQ34" s="6">
        <f>(AK34*3)+(AL34*5)+(AM34*5)+(AN34*20)</f>
        <v>11</v>
      </c>
      <c r="AR34" s="20">
        <f>AO34+AP34+AQ34</f>
        <v>52.6</v>
      </c>
      <c r="AS34" s="24">
        <v>51.18</v>
      </c>
      <c r="AT34" s="1"/>
      <c r="AU34" s="1"/>
      <c r="AV34" s="2">
        <v>7</v>
      </c>
      <c r="AW34" s="2"/>
      <c r="AX34" s="2"/>
      <c r="AY34" s="2"/>
      <c r="AZ34" s="2"/>
      <c r="BA34" s="7">
        <f>AS34+AT34+AU34</f>
        <v>51.18</v>
      </c>
      <c r="BB34" s="19">
        <f>AV34/2</f>
        <v>3.5</v>
      </c>
      <c r="BC34" s="6">
        <f>(AW34*3)+(AX34*5)+(AY34*5)+(AZ34*20)</f>
        <v>0</v>
      </c>
      <c r="BD34" s="20">
        <f>BA34+BB34+BC34</f>
        <v>54.68</v>
      </c>
      <c r="BE34" s="24">
        <v>39.59</v>
      </c>
      <c r="BF34" s="1"/>
      <c r="BG34" s="1"/>
      <c r="BH34" s="2">
        <v>7</v>
      </c>
      <c r="BI34" s="2"/>
      <c r="BJ34" s="2"/>
      <c r="BK34" s="2"/>
      <c r="BL34" s="2"/>
      <c r="BM34" s="7">
        <f>BE34+BF34+BG34</f>
        <v>39.59</v>
      </c>
      <c r="BN34" s="19">
        <f>BH34/2</f>
        <v>3.5</v>
      </c>
      <c r="BO34" s="6">
        <f>(BI34*3)+(BJ34*5)+(BK34*5)+(BL34*20)</f>
        <v>0</v>
      </c>
      <c r="BP34" s="20">
        <f>BM34+BN34+BO34</f>
        <v>43.09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s="95" customFormat="1" ht="12.75">
      <c r="A35" s="74"/>
      <c r="B35" s="75"/>
      <c r="C35" s="75"/>
      <c r="D35" s="76"/>
      <c r="E35" s="76"/>
      <c r="F35" s="77"/>
      <c r="G35" s="78"/>
      <c r="H35" s="79"/>
      <c r="I35" s="80"/>
      <c r="J35" s="81"/>
      <c r="K35" s="82"/>
      <c r="L35" s="83"/>
      <c r="M35" s="84"/>
      <c r="N35" s="85"/>
      <c r="O35" s="86"/>
      <c r="P35" s="87"/>
      <c r="Q35" s="88"/>
      <c r="R35" s="88"/>
      <c r="S35" s="88"/>
      <c r="T35" s="88"/>
      <c r="U35" s="88"/>
      <c r="V35" s="88"/>
      <c r="W35" s="89"/>
      <c r="X35" s="89"/>
      <c r="Y35" s="89"/>
      <c r="Z35" s="89"/>
      <c r="AA35" s="90"/>
      <c r="AB35" s="91"/>
      <c r="AC35" s="92"/>
      <c r="AD35" s="93"/>
      <c r="AE35" s="94"/>
      <c r="AF35" s="87"/>
      <c r="AG35" s="88"/>
      <c r="AH35" s="88"/>
      <c r="AI35" s="88"/>
      <c r="AJ35" s="89"/>
      <c r="AK35" s="89"/>
      <c r="AL35" s="89"/>
      <c r="AM35" s="89"/>
      <c r="AN35" s="89"/>
      <c r="AO35" s="91"/>
      <c r="AP35" s="92"/>
      <c r="AQ35" s="93"/>
      <c r="AR35" s="94"/>
      <c r="AS35" s="87"/>
      <c r="AT35" s="88"/>
      <c r="AU35" s="88"/>
      <c r="AV35" s="89"/>
      <c r="AW35" s="89"/>
      <c r="AX35" s="89"/>
      <c r="AY35" s="89"/>
      <c r="AZ35" s="89"/>
      <c r="BA35" s="91"/>
      <c r="BB35" s="92"/>
      <c r="BC35" s="93"/>
      <c r="BD35" s="94"/>
      <c r="BE35" s="87"/>
      <c r="BF35" s="88"/>
      <c r="BG35" s="88"/>
      <c r="BH35" s="89"/>
      <c r="BI35" s="89"/>
      <c r="BJ35" s="89"/>
      <c r="BK35" s="89"/>
      <c r="BL35" s="89"/>
      <c r="BM35" s="91"/>
      <c r="BN35" s="92"/>
      <c r="BO35" s="93"/>
      <c r="BP35" s="94"/>
      <c r="BQ35" s="87"/>
      <c r="BR35" s="88"/>
      <c r="BS35" s="88"/>
      <c r="BT35" s="89"/>
      <c r="BU35" s="89"/>
      <c r="BV35" s="89"/>
      <c r="BW35" s="89"/>
      <c r="BX35" s="89"/>
      <c r="BY35" s="91"/>
      <c r="BZ35" s="92"/>
      <c r="CA35" s="93"/>
      <c r="CB35" s="94"/>
      <c r="CC35" s="87"/>
      <c r="CD35" s="88"/>
      <c r="CE35" s="89"/>
      <c r="CF35" s="89"/>
      <c r="CG35" s="89"/>
      <c r="CH35" s="89"/>
      <c r="CI35" s="89"/>
      <c r="CJ35" s="91"/>
      <c r="CK35" s="92"/>
      <c r="CL35" s="93"/>
      <c r="CM35" s="94"/>
      <c r="CN35" s="87"/>
      <c r="CO35" s="88"/>
      <c r="CP35" s="89"/>
      <c r="CQ35" s="89"/>
      <c r="CR35" s="89"/>
      <c r="CS35" s="89"/>
      <c r="CT35" s="89"/>
      <c r="CU35" s="91"/>
      <c r="CV35" s="92"/>
      <c r="CW35" s="93"/>
      <c r="CX35" s="94"/>
      <c r="CY35" s="87"/>
      <c r="CZ35" s="88"/>
      <c r="DA35" s="89"/>
      <c r="DB35" s="89"/>
      <c r="DC35" s="89"/>
      <c r="DD35" s="89"/>
      <c r="DE35" s="89"/>
      <c r="DF35" s="91"/>
      <c r="DG35" s="92"/>
      <c r="DH35" s="93"/>
      <c r="DI35" s="94"/>
    </row>
    <row r="36" spans="1:113" ht="12.75">
      <c r="A36" s="26">
        <v>15</v>
      </c>
      <c r="B36" s="9" t="s">
        <v>99</v>
      </c>
      <c r="C36" s="9"/>
      <c r="D36" s="10"/>
      <c r="E36" s="10" t="s">
        <v>14</v>
      </c>
      <c r="F36" s="21" t="s">
        <v>90</v>
      </c>
      <c r="G36" s="22">
        <f>IF(AND(OR($G$2="Y",$H$2="Y"),I36&lt;5,J36&lt;5),IF(AND(I36=I34,J36=J34),G34+1,1),"")</f>
      </c>
      <c r="H36" s="17">
        <f>IF(AND($H$2="Y",J36&gt;0,OR(AND(G36=1,G47=10),AND(G36=2,G56=20),AND(G36=3,G65=30),AND(G36=4,G74=40),AND(G36=5,G83=50),AND(G36=6,G92=60),AND(G36=7,G101=70),AND(G36=8,G110=80),AND(G36=9,G119=90),AND(G36=10,G128=100))),VLOOKUP(J36-1,SortLookup!$A$13:$B$16,2,FALSE),"")</f>
      </c>
      <c r="I36" s="16">
        <f>IF(ISNA(VLOOKUP(E36,SortLookup!$A$1:$B$5,2,FALSE))," ",VLOOKUP(E36,SortLookup!$A$1:$B$5,2,FALSE))</f>
        <v>2</v>
      </c>
      <c r="J36" s="23" t="str">
        <f>IF(ISNA(VLOOKUP(F36,SortLookup!$A$7:$B$11,2,FALSE))," ",VLOOKUP(F36,SortLookup!$A$7:$B$11,2,FALSE))</f>
        <v> </v>
      </c>
      <c r="K36" s="29">
        <f>L36+M36+N36</f>
        <v>196.17</v>
      </c>
      <c r="L36" s="30">
        <f>AB36+AO36+BA36+BM36+BY36+CJ36+CU36+DF36</f>
        <v>162.17</v>
      </c>
      <c r="M36" s="8">
        <f>AD36+AQ36+BC36+BO36+CA36+CL36+CW36+DH36</f>
        <v>13</v>
      </c>
      <c r="N36" s="31">
        <f>O36/2</f>
        <v>21</v>
      </c>
      <c r="O36" s="32">
        <f>W36+AJ36+AV36+BH36+BT36+CE36+CP36+DA36</f>
        <v>42</v>
      </c>
      <c r="P36" s="24">
        <v>8.59</v>
      </c>
      <c r="Q36" s="1">
        <v>8.33</v>
      </c>
      <c r="R36" s="1"/>
      <c r="S36" s="1"/>
      <c r="T36" s="1"/>
      <c r="U36" s="1"/>
      <c r="V36" s="1"/>
      <c r="W36" s="2">
        <v>2</v>
      </c>
      <c r="X36" s="2"/>
      <c r="Y36" s="2"/>
      <c r="Z36" s="2">
        <v>1</v>
      </c>
      <c r="AA36" s="25"/>
      <c r="AB36" s="7">
        <f>P36+Q36+R36+S36+T36+U36+V36</f>
        <v>16.92</v>
      </c>
      <c r="AC36" s="19">
        <f>W36/2</f>
        <v>1</v>
      </c>
      <c r="AD36" s="6">
        <f>(X36*3)+(Y36*5)+(Z36*5)+(AA36*20)</f>
        <v>5</v>
      </c>
      <c r="AE36" s="20">
        <f>AB36+AC36+AD36</f>
        <v>22.92</v>
      </c>
      <c r="AF36" s="24">
        <v>46.32</v>
      </c>
      <c r="AG36" s="1">
        <v>16.55</v>
      </c>
      <c r="AH36" s="1"/>
      <c r="AI36" s="1"/>
      <c r="AJ36" s="2">
        <v>11</v>
      </c>
      <c r="AK36" s="2"/>
      <c r="AL36" s="2"/>
      <c r="AM36" s="2"/>
      <c r="AN36" s="2"/>
      <c r="AO36" s="7">
        <f>AF36+AG36+AH36+AI36</f>
        <v>62.87</v>
      </c>
      <c r="AP36" s="19">
        <f>AJ36/2</f>
        <v>5.5</v>
      </c>
      <c r="AQ36" s="6">
        <f>(AK36*3)+(AL36*5)+(AM36*5)+(AN36*20)</f>
        <v>0</v>
      </c>
      <c r="AR36" s="20">
        <f>AO36+AP36+AQ36</f>
        <v>68.37</v>
      </c>
      <c r="AS36" s="24">
        <v>47.8</v>
      </c>
      <c r="AT36" s="1"/>
      <c r="AU36" s="1"/>
      <c r="AV36" s="2">
        <v>22</v>
      </c>
      <c r="AW36" s="2"/>
      <c r="AX36" s="2"/>
      <c r="AY36" s="2"/>
      <c r="AZ36" s="2"/>
      <c r="BA36" s="7">
        <f>AS36+AT36+AU36</f>
        <v>47.8</v>
      </c>
      <c r="BB36" s="19">
        <f>AV36/2</f>
        <v>11</v>
      </c>
      <c r="BC36" s="6">
        <f>(AW36*3)+(AX36*5)+(AY36*5)+(AZ36*20)</f>
        <v>0</v>
      </c>
      <c r="BD36" s="20">
        <f>BA36+BB36+BC36</f>
        <v>58.8</v>
      </c>
      <c r="BE36" s="24">
        <v>34.58</v>
      </c>
      <c r="BF36" s="1"/>
      <c r="BG36" s="1"/>
      <c r="BH36" s="2">
        <v>7</v>
      </c>
      <c r="BI36" s="2">
        <v>1</v>
      </c>
      <c r="BJ36" s="2"/>
      <c r="BK36" s="2">
        <v>1</v>
      </c>
      <c r="BL36" s="2"/>
      <c r="BM36" s="7">
        <f>BE36+BF36+BG36</f>
        <v>34.58</v>
      </c>
      <c r="BN36" s="19">
        <f>BH36/2</f>
        <v>3.5</v>
      </c>
      <c r="BO36" s="6">
        <f>(BI36*3)+(BJ36*5)+(BK36*5)+(BL36*20)</f>
        <v>8</v>
      </c>
      <c r="BP36" s="20">
        <f>BM36+BN36+BO36</f>
        <v>46.08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s="73" customFormat="1" ht="12.75">
      <c r="A37" s="52"/>
      <c r="B37" s="53"/>
      <c r="C37" s="53"/>
      <c r="D37" s="54"/>
      <c r="E37" s="54"/>
      <c r="F37" s="55"/>
      <c r="G37" s="56"/>
      <c r="H37" s="57"/>
      <c r="I37" s="58"/>
      <c r="J37" s="59"/>
      <c r="K37" s="60"/>
      <c r="L37" s="61"/>
      <c r="M37" s="62"/>
      <c r="N37" s="63"/>
      <c r="O37" s="64"/>
      <c r="P37" s="65"/>
      <c r="Q37" s="66"/>
      <c r="R37" s="66"/>
      <c r="S37" s="66"/>
      <c r="T37" s="66"/>
      <c r="U37" s="66"/>
      <c r="V37" s="66"/>
      <c r="W37" s="67"/>
      <c r="X37" s="67"/>
      <c r="Y37" s="67"/>
      <c r="Z37" s="67"/>
      <c r="AA37" s="68"/>
      <c r="AB37" s="69"/>
      <c r="AC37" s="70"/>
      <c r="AD37" s="71"/>
      <c r="AE37" s="72"/>
      <c r="AF37" s="65"/>
      <c r="AG37" s="66"/>
      <c r="AH37" s="66"/>
      <c r="AI37" s="66"/>
      <c r="AJ37" s="67"/>
      <c r="AK37" s="67"/>
      <c r="AL37" s="67"/>
      <c r="AM37" s="67"/>
      <c r="AN37" s="67"/>
      <c r="AO37" s="69"/>
      <c r="AP37" s="70"/>
      <c r="AQ37" s="71"/>
      <c r="AR37" s="72"/>
      <c r="AS37" s="65"/>
      <c r="AT37" s="66"/>
      <c r="AU37" s="66"/>
      <c r="AV37" s="67"/>
      <c r="AW37" s="67"/>
      <c r="AX37" s="67"/>
      <c r="AY37" s="67"/>
      <c r="AZ37" s="67"/>
      <c r="BA37" s="69"/>
      <c r="BB37" s="70"/>
      <c r="BC37" s="71"/>
      <c r="BD37" s="72"/>
      <c r="BE37" s="65"/>
      <c r="BF37" s="66"/>
      <c r="BG37" s="66"/>
      <c r="BH37" s="67"/>
      <c r="BI37" s="67"/>
      <c r="BJ37" s="67"/>
      <c r="BK37" s="67"/>
      <c r="BL37" s="67"/>
      <c r="BM37" s="69"/>
      <c r="BN37" s="70"/>
      <c r="BO37" s="71"/>
      <c r="BP37" s="72"/>
      <c r="BQ37" s="65"/>
      <c r="BR37" s="66"/>
      <c r="BS37" s="66"/>
      <c r="BT37" s="67"/>
      <c r="BU37" s="67"/>
      <c r="BV37" s="67"/>
      <c r="BW37" s="67"/>
      <c r="BX37" s="67"/>
      <c r="BY37" s="69"/>
      <c r="BZ37" s="70"/>
      <c r="CA37" s="71"/>
      <c r="CB37" s="72"/>
      <c r="CC37" s="65"/>
      <c r="CD37" s="66"/>
      <c r="CE37" s="67"/>
      <c r="CF37" s="67"/>
      <c r="CG37" s="67"/>
      <c r="CH37" s="67"/>
      <c r="CI37" s="67"/>
      <c r="CJ37" s="69"/>
      <c r="CK37" s="70"/>
      <c r="CL37" s="71"/>
      <c r="CM37" s="72"/>
      <c r="CN37" s="65"/>
      <c r="CO37" s="66"/>
      <c r="CP37" s="67"/>
      <c r="CQ37" s="67"/>
      <c r="CR37" s="67"/>
      <c r="CS37" s="67"/>
      <c r="CT37" s="67"/>
      <c r="CU37" s="69"/>
      <c r="CV37" s="70"/>
      <c r="CW37" s="71"/>
      <c r="CX37" s="72"/>
      <c r="CY37" s="65"/>
      <c r="CZ37" s="66"/>
      <c r="DA37" s="67"/>
      <c r="DB37" s="67"/>
      <c r="DC37" s="67"/>
      <c r="DD37" s="67"/>
      <c r="DE37" s="67"/>
      <c r="DF37" s="69"/>
      <c r="DG37" s="70"/>
      <c r="DH37" s="71"/>
      <c r="DI37" s="72"/>
    </row>
    <row r="38" spans="1:113" ht="12.75">
      <c r="A38" s="26">
        <v>1</v>
      </c>
      <c r="B38" s="9" t="s">
        <v>84</v>
      </c>
      <c r="C38" s="9"/>
      <c r="D38" s="10"/>
      <c r="E38" s="10" t="s">
        <v>15</v>
      </c>
      <c r="F38" s="21" t="s">
        <v>19</v>
      </c>
      <c r="G38" s="22">
        <f>IF(AND(OR($G$2="Y",$H$2="Y"),I38&lt;5,J38&lt;5),IF(AND(I38=I36,J38=J36),G36+1,1),"")</f>
      </c>
      <c r="H38" s="17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16">
        <f>IF(ISNA(VLOOKUP(E38,SortLookup!$A$1:$B$5,2,FALSE))," ",VLOOKUP(E38,SortLookup!$A$1:$B$5,2,FALSE))</f>
        <v>4</v>
      </c>
      <c r="J38" s="23">
        <f>IF(ISNA(VLOOKUP(F38,SortLookup!$A$7:$B$11,2,FALSE))," ",VLOOKUP(F38,SortLookup!$A$7:$B$11,2,FALSE))</f>
        <v>3</v>
      </c>
      <c r="K38" s="29">
        <f>L38+M38+N38</f>
        <v>178.52</v>
      </c>
      <c r="L38" s="30">
        <f>AB38+AO38+BA38+BM38+BY38+CJ38+CU38+DF38</f>
        <v>133.02</v>
      </c>
      <c r="M38" s="8">
        <f>AD38+AQ38+BC38+BO38+CA38+CL38+CW38+DH38</f>
        <v>10</v>
      </c>
      <c r="N38" s="31">
        <f>O38/2</f>
        <v>35.5</v>
      </c>
      <c r="O38" s="32">
        <f>W38+AJ38+AV38+BH38+BT38+CE38+CP38+DA38</f>
        <v>71</v>
      </c>
      <c r="P38" s="24">
        <v>7.78</v>
      </c>
      <c r="Q38" s="1">
        <v>8.66</v>
      </c>
      <c r="R38" s="1"/>
      <c r="S38" s="1"/>
      <c r="T38" s="1"/>
      <c r="U38" s="1"/>
      <c r="V38" s="1"/>
      <c r="W38" s="2">
        <v>25</v>
      </c>
      <c r="X38" s="2"/>
      <c r="Y38" s="2"/>
      <c r="Z38" s="2"/>
      <c r="AA38" s="25"/>
      <c r="AB38" s="7">
        <f>P38+Q38+R38+S38+T38+U38+V38</f>
        <v>16.44</v>
      </c>
      <c r="AC38" s="19">
        <f>W38/2</f>
        <v>12.5</v>
      </c>
      <c r="AD38" s="6">
        <f>(X38*3)+(Y38*5)+(Z38*5)+(AA38*20)</f>
        <v>0</v>
      </c>
      <c r="AE38" s="20">
        <f>AB38+AC38+AD38</f>
        <v>28.94</v>
      </c>
      <c r="AF38" s="24">
        <v>22.53</v>
      </c>
      <c r="AG38" s="1">
        <v>8.96</v>
      </c>
      <c r="AH38" s="1"/>
      <c r="AI38" s="1"/>
      <c r="AJ38" s="2">
        <v>28</v>
      </c>
      <c r="AK38" s="2"/>
      <c r="AL38" s="2"/>
      <c r="AM38" s="2"/>
      <c r="AN38" s="2"/>
      <c r="AO38" s="7">
        <f>AF38+AG38+AH38+AI38</f>
        <v>31.49</v>
      </c>
      <c r="AP38" s="19">
        <f>AJ38/2</f>
        <v>14</v>
      </c>
      <c r="AQ38" s="6">
        <f>(AK38*3)+(AL38*5)+(AM38*5)+(AN38*20)</f>
        <v>0</v>
      </c>
      <c r="AR38" s="20">
        <f>AO38+AP38+AQ38</f>
        <v>45.49</v>
      </c>
      <c r="AS38" s="24">
        <v>33.96</v>
      </c>
      <c r="AT38" s="1"/>
      <c r="AU38" s="1"/>
      <c r="AV38" s="2">
        <v>6</v>
      </c>
      <c r="AW38" s="2"/>
      <c r="AX38" s="2"/>
      <c r="AY38" s="2"/>
      <c r="AZ38" s="2"/>
      <c r="BA38" s="7">
        <f>AS38+AT38+AU38</f>
        <v>33.96</v>
      </c>
      <c r="BB38" s="19">
        <f>AV38/2</f>
        <v>3</v>
      </c>
      <c r="BC38" s="6">
        <f>(AW38*3)+(AX38*5)+(AY38*5)+(AZ38*20)</f>
        <v>0</v>
      </c>
      <c r="BD38" s="20">
        <f>BA38+BB38+BC38</f>
        <v>36.96</v>
      </c>
      <c r="BE38" s="24">
        <v>51.13</v>
      </c>
      <c r="BF38" s="1"/>
      <c r="BG38" s="1"/>
      <c r="BH38" s="2">
        <v>12</v>
      </c>
      <c r="BI38" s="2"/>
      <c r="BJ38" s="2"/>
      <c r="BK38" s="2">
        <v>2</v>
      </c>
      <c r="BL38" s="2"/>
      <c r="BM38" s="7">
        <f>BE38+BF38+BG38</f>
        <v>51.13</v>
      </c>
      <c r="BN38" s="19">
        <f>BH38/2</f>
        <v>6</v>
      </c>
      <c r="BO38" s="6">
        <f>(BI38*3)+(BJ38*5)+(BK38*5)+(BL38*20)</f>
        <v>10</v>
      </c>
      <c r="BP38" s="20">
        <f>BM38+BN38+BO38</f>
        <v>67.13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s="73" customFormat="1" ht="12.75">
      <c r="A39" s="52"/>
      <c r="B39" s="53"/>
      <c r="C39" s="53"/>
      <c r="D39" s="54"/>
      <c r="E39" s="54"/>
      <c r="F39" s="55"/>
      <c r="G39" s="56"/>
      <c r="H39" s="57"/>
      <c r="I39" s="58"/>
      <c r="J39" s="59"/>
      <c r="K39" s="60"/>
      <c r="L39" s="61"/>
      <c r="M39" s="62"/>
      <c r="N39" s="63"/>
      <c r="O39" s="64"/>
      <c r="P39" s="65"/>
      <c r="Q39" s="66"/>
      <c r="R39" s="66"/>
      <c r="S39" s="66"/>
      <c r="T39" s="66"/>
      <c r="U39" s="66"/>
      <c r="V39" s="66"/>
      <c r="W39" s="67"/>
      <c r="X39" s="67"/>
      <c r="Y39" s="67"/>
      <c r="Z39" s="67"/>
      <c r="AA39" s="68"/>
      <c r="AB39" s="69"/>
      <c r="AC39" s="70"/>
      <c r="AD39" s="71"/>
      <c r="AE39" s="72"/>
      <c r="AF39" s="65"/>
      <c r="AG39" s="66"/>
      <c r="AH39" s="66"/>
      <c r="AI39" s="66"/>
      <c r="AJ39" s="67"/>
      <c r="AK39" s="67"/>
      <c r="AL39" s="67"/>
      <c r="AM39" s="67"/>
      <c r="AN39" s="67"/>
      <c r="AO39" s="69"/>
      <c r="AP39" s="70"/>
      <c r="AQ39" s="71"/>
      <c r="AR39" s="72"/>
      <c r="AS39" s="65"/>
      <c r="AT39" s="66"/>
      <c r="AU39" s="66"/>
      <c r="AV39" s="67"/>
      <c r="AW39" s="67"/>
      <c r="AX39" s="67"/>
      <c r="AY39" s="67"/>
      <c r="AZ39" s="67"/>
      <c r="BA39" s="69"/>
      <c r="BB39" s="70"/>
      <c r="BC39" s="71"/>
      <c r="BD39" s="72"/>
      <c r="BE39" s="65"/>
      <c r="BF39" s="66"/>
      <c r="BG39" s="66"/>
      <c r="BH39" s="67"/>
      <c r="BI39" s="67"/>
      <c r="BJ39" s="67"/>
      <c r="BK39" s="67"/>
      <c r="BL39" s="67"/>
      <c r="BM39" s="69"/>
      <c r="BN39" s="70"/>
      <c r="BO39" s="71"/>
      <c r="BP39" s="72"/>
      <c r="BQ39" s="65"/>
      <c r="BR39" s="66"/>
      <c r="BS39" s="66"/>
      <c r="BT39" s="67"/>
      <c r="BU39" s="67"/>
      <c r="BV39" s="67"/>
      <c r="BW39" s="67"/>
      <c r="BX39" s="67"/>
      <c r="BY39" s="69"/>
      <c r="BZ39" s="70"/>
      <c r="CA39" s="71"/>
      <c r="CB39" s="72"/>
      <c r="CC39" s="65"/>
      <c r="CD39" s="66"/>
      <c r="CE39" s="67"/>
      <c r="CF39" s="67"/>
      <c r="CG39" s="67"/>
      <c r="CH39" s="67"/>
      <c r="CI39" s="67"/>
      <c r="CJ39" s="69"/>
      <c r="CK39" s="70"/>
      <c r="CL39" s="71"/>
      <c r="CM39" s="72"/>
      <c r="CN39" s="65"/>
      <c r="CO39" s="66"/>
      <c r="CP39" s="67"/>
      <c r="CQ39" s="67"/>
      <c r="CR39" s="67"/>
      <c r="CS39" s="67"/>
      <c r="CT39" s="67"/>
      <c r="CU39" s="69"/>
      <c r="CV39" s="70"/>
      <c r="CW39" s="71"/>
      <c r="CX39" s="72"/>
      <c r="CY39" s="65"/>
      <c r="CZ39" s="66"/>
      <c r="DA39" s="67"/>
      <c r="DB39" s="67"/>
      <c r="DC39" s="67"/>
      <c r="DD39" s="67"/>
      <c r="DE39" s="67"/>
      <c r="DF39" s="69"/>
      <c r="DG39" s="70"/>
      <c r="DH39" s="71"/>
      <c r="DI39" s="72"/>
    </row>
    <row r="40" spans="1:113" ht="12.75" hidden="1">
      <c r="A40" s="26">
        <v>27</v>
      </c>
      <c r="B40" s="9"/>
      <c r="C40" s="9"/>
      <c r="D40" s="10"/>
      <c r="E40" s="10"/>
      <c r="F40" s="21"/>
      <c r="G40" s="22">
        <f>IF(AND(OR($G$2="Y",$H$2="Y"),I40&lt;5,J40&lt;5),IF(AND(I40=I38,J40=J38),G38+1,1),"")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aca="true" t="shared" si="0" ref="K40:K63">L40+M40+N40</f>
        <v>0</v>
      </c>
      <c r="L40" s="30">
        <f aca="true" t="shared" si="1" ref="L40:L63">AB40+AO40+BA40+BM40+BY40+CJ40+CU40+DF40</f>
        <v>0</v>
      </c>
      <c r="M40" s="8">
        <f aca="true" t="shared" si="2" ref="M40:M63">AD40+AQ40+BC40+BO40+CA40+CL40+CW40+DH40</f>
        <v>0</v>
      </c>
      <c r="N40" s="31">
        <f aca="true" t="shared" si="3" ref="N40:N63">O40/2</f>
        <v>0</v>
      </c>
      <c r="O40" s="32">
        <f aca="true" t="shared" si="4" ref="O40:O63"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aca="true" t="shared" si="5" ref="AB40:AB63">P40+Q40+R40+S40+T40+U40+V40</f>
        <v>0</v>
      </c>
      <c r="AC40" s="19">
        <f aca="true" t="shared" si="6" ref="AC40:AC63">W40/2</f>
        <v>0</v>
      </c>
      <c r="AD40" s="6">
        <f aca="true" t="shared" si="7" ref="AD40:AD63">(X40*3)+(Y40*5)+(Z40*5)+(AA40*20)</f>
        <v>0</v>
      </c>
      <c r="AE40" s="20">
        <f aca="true" t="shared" si="8" ref="AE40:AE63"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aca="true" t="shared" si="9" ref="AO40:AO63">AF40+AG40+AH40+AI40</f>
        <v>0</v>
      </c>
      <c r="AP40" s="19">
        <f aca="true" t="shared" si="10" ref="AP40:AP63">AJ40/2</f>
        <v>0</v>
      </c>
      <c r="AQ40" s="6">
        <f aca="true" t="shared" si="11" ref="AQ40:AQ63">(AK40*3)+(AL40*5)+(AM40*5)+(AN40*20)</f>
        <v>0</v>
      </c>
      <c r="AR40" s="20">
        <f aca="true" t="shared" si="12" ref="AR40:AR63"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 aca="true" t="shared" si="13" ref="BA40:BA63">AS40+AT40+AU40</f>
        <v>0</v>
      </c>
      <c r="BB40" s="19">
        <f aca="true" t="shared" si="14" ref="BB40:BB63">AV40/2</f>
        <v>0</v>
      </c>
      <c r="BC40" s="6">
        <f aca="true" t="shared" si="15" ref="BC40:BC63">(AW40*3)+(AX40*5)+(AY40*5)+(AZ40*20)</f>
        <v>0</v>
      </c>
      <c r="BD40" s="20">
        <f aca="true" t="shared" si="16" ref="BD40:BD63"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 aca="true" t="shared" si="17" ref="BM40:BM63">BE40+BF40+BG40</f>
        <v>0</v>
      </c>
      <c r="BN40" s="19">
        <f aca="true" t="shared" si="18" ref="BN40:BN63">BH40/2</f>
        <v>0</v>
      </c>
      <c r="BO40" s="6">
        <f aca="true" t="shared" si="19" ref="BO40:BO63">(BI40*3)+(BJ40*5)+(BK40*5)+(BL40*20)</f>
        <v>0</v>
      </c>
      <c r="BP40" s="20">
        <f aca="true" t="shared" si="20" ref="BP40:BP63"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 aca="true" t="shared" si="21" ref="BY40:BY63">BQ40+BR40+BS40</f>
        <v>0</v>
      </c>
      <c r="BZ40" s="19">
        <f aca="true" t="shared" si="22" ref="BZ40:BZ63">BT40/2</f>
        <v>0</v>
      </c>
      <c r="CA40" s="6">
        <f aca="true" t="shared" si="23" ref="CA40:CA63">(BU40*3)+(BV40*5)+(BW40*5)+(BX40*20)</f>
        <v>0</v>
      </c>
      <c r="CB40" s="20">
        <f aca="true" t="shared" si="24" ref="CB40:CB63">BY40+BZ40+CA40</f>
        <v>0</v>
      </c>
      <c r="CC40" s="24"/>
      <c r="CD40" s="1"/>
      <c r="CE40" s="2"/>
      <c r="CF40" s="2"/>
      <c r="CG40" s="2"/>
      <c r="CH40" s="2"/>
      <c r="CI40" s="2"/>
      <c r="CJ40" s="7">
        <f aca="true" t="shared" si="25" ref="CJ40:CJ63">CC40+CD40</f>
        <v>0</v>
      </c>
      <c r="CK40" s="19">
        <f aca="true" t="shared" si="26" ref="CK40:CK63">CE40/2</f>
        <v>0</v>
      </c>
      <c r="CL40" s="6">
        <f aca="true" t="shared" si="27" ref="CL40:CL63">(CF40*3)+(CG40*5)+(CH40*5)+(CI40*20)</f>
        <v>0</v>
      </c>
      <c r="CM40" s="20">
        <f aca="true" t="shared" si="28" ref="CM40:CM63">CJ40+CK40+CL40</f>
        <v>0</v>
      </c>
      <c r="CN40" s="24"/>
      <c r="CO40" s="1"/>
      <c r="CP40" s="2"/>
      <c r="CQ40" s="2"/>
      <c r="CR40" s="2"/>
      <c r="CS40" s="2"/>
      <c r="CT40" s="2"/>
      <c r="CU40" s="7">
        <f aca="true" t="shared" si="29" ref="CU40:CU63">CN40+CO40</f>
        <v>0</v>
      </c>
      <c r="CV40" s="19">
        <f aca="true" t="shared" si="30" ref="CV40:CV63">CP40/2</f>
        <v>0</v>
      </c>
      <c r="CW40" s="6">
        <f aca="true" t="shared" si="31" ref="CW40:CW63">(CQ40*3)+(CR40*5)+(CS40*5)+(CT40*20)</f>
        <v>0</v>
      </c>
      <c r="CX40" s="20">
        <f aca="true" t="shared" si="32" ref="CX40:CX63">CU40+CV40+CW40</f>
        <v>0</v>
      </c>
      <c r="CY40" s="24"/>
      <c r="CZ40" s="1"/>
      <c r="DA40" s="2"/>
      <c r="DB40" s="2"/>
      <c r="DC40" s="2"/>
      <c r="DD40" s="2"/>
      <c r="DE40" s="2"/>
      <c r="DF40" s="7">
        <f aca="true" t="shared" si="33" ref="DF40:DF63">CY40+CZ40</f>
        <v>0</v>
      </c>
      <c r="DG40" s="19">
        <f aca="true" t="shared" si="34" ref="DG40:DG63">DA40/2</f>
        <v>0</v>
      </c>
      <c r="DH40" s="6">
        <f aca="true" t="shared" si="35" ref="DH40:DH63">(DB40*3)+(DC40*5)+(DD40*5)+(DE40*20)</f>
        <v>0</v>
      </c>
      <c r="DI40" s="20">
        <f aca="true" t="shared" si="36" ref="DI40:DI63">DF40+DG40+DH40</f>
        <v>0</v>
      </c>
    </row>
    <row r="41" spans="1:113" ht="12.75" hidden="1">
      <c r="A41" s="26">
        <v>28</v>
      </c>
      <c r="B41" s="9"/>
      <c r="C41" s="9"/>
      <c r="D41" s="10"/>
      <c r="E41" s="10"/>
      <c r="F41" s="21"/>
      <c r="G41" s="22">
        <f aca="true" t="shared" si="37" ref="G41:G63"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0"/>
        <v>0</v>
      </c>
      <c r="L41" s="30">
        <f t="shared" si="1"/>
        <v>0</v>
      </c>
      <c r="M41" s="8">
        <f t="shared" si="2"/>
        <v>0</v>
      </c>
      <c r="N41" s="31">
        <f t="shared" si="3"/>
        <v>0</v>
      </c>
      <c r="O41" s="32">
        <f t="shared" si="4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5"/>
        <v>0</v>
      </c>
      <c r="AC41" s="19">
        <f t="shared" si="6"/>
        <v>0</v>
      </c>
      <c r="AD41" s="6">
        <f t="shared" si="7"/>
        <v>0</v>
      </c>
      <c r="AE41" s="20">
        <f t="shared" si="8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9"/>
        <v>0</v>
      </c>
      <c r="AP41" s="19">
        <f t="shared" si="10"/>
        <v>0</v>
      </c>
      <c r="AQ41" s="6">
        <f t="shared" si="11"/>
        <v>0</v>
      </c>
      <c r="AR41" s="20">
        <f t="shared" si="12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13"/>
        <v>0</v>
      </c>
      <c r="BB41" s="19">
        <f t="shared" si="14"/>
        <v>0</v>
      </c>
      <c r="BC41" s="6">
        <f t="shared" si="15"/>
        <v>0</v>
      </c>
      <c r="BD41" s="20">
        <f t="shared" si="16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17"/>
        <v>0</v>
      </c>
      <c r="BN41" s="19">
        <f t="shared" si="18"/>
        <v>0</v>
      </c>
      <c r="BO41" s="6">
        <f t="shared" si="19"/>
        <v>0</v>
      </c>
      <c r="BP41" s="20">
        <f t="shared" si="20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21"/>
        <v>0</v>
      </c>
      <c r="BZ41" s="19">
        <f t="shared" si="22"/>
        <v>0</v>
      </c>
      <c r="CA41" s="6">
        <f t="shared" si="23"/>
        <v>0</v>
      </c>
      <c r="CB41" s="20">
        <f t="shared" si="24"/>
        <v>0</v>
      </c>
      <c r="CC41" s="24"/>
      <c r="CD41" s="1"/>
      <c r="CE41" s="2"/>
      <c r="CF41" s="2"/>
      <c r="CG41" s="2"/>
      <c r="CH41" s="2"/>
      <c r="CI41" s="2"/>
      <c r="CJ41" s="7">
        <f t="shared" si="25"/>
        <v>0</v>
      </c>
      <c r="CK41" s="19">
        <f t="shared" si="26"/>
        <v>0</v>
      </c>
      <c r="CL41" s="6">
        <f t="shared" si="27"/>
        <v>0</v>
      </c>
      <c r="CM41" s="20">
        <f t="shared" si="28"/>
        <v>0</v>
      </c>
      <c r="CN41" s="24"/>
      <c r="CO41" s="1"/>
      <c r="CP41" s="2"/>
      <c r="CQ41" s="2"/>
      <c r="CR41" s="2"/>
      <c r="CS41" s="2"/>
      <c r="CT41" s="2"/>
      <c r="CU41" s="7">
        <f t="shared" si="29"/>
        <v>0</v>
      </c>
      <c r="CV41" s="19">
        <f t="shared" si="30"/>
        <v>0</v>
      </c>
      <c r="CW41" s="6">
        <f t="shared" si="31"/>
        <v>0</v>
      </c>
      <c r="CX41" s="20">
        <f t="shared" si="32"/>
        <v>0</v>
      </c>
      <c r="CY41" s="24"/>
      <c r="CZ41" s="1"/>
      <c r="DA41" s="2"/>
      <c r="DB41" s="2"/>
      <c r="DC41" s="2"/>
      <c r="DD41" s="2"/>
      <c r="DE41" s="2"/>
      <c r="DF41" s="7">
        <f t="shared" si="33"/>
        <v>0</v>
      </c>
      <c r="DG41" s="19">
        <f t="shared" si="34"/>
        <v>0</v>
      </c>
      <c r="DH41" s="6">
        <f t="shared" si="35"/>
        <v>0</v>
      </c>
      <c r="DI41" s="20">
        <f t="shared" si="36"/>
        <v>0</v>
      </c>
    </row>
    <row r="42" spans="1:113" ht="12.75" hidden="1">
      <c r="A42" s="26">
        <v>29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0"/>
        <v>0</v>
      </c>
      <c r="L42" s="30">
        <f t="shared" si="1"/>
        <v>0</v>
      </c>
      <c r="M42" s="8">
        <f t="shared" si="2"/>
        <v>0</v>
      </c>
      <c r="N42" s="31">
        <f t="shared" si="3"/>
        <v>0</v>
      </c>
      <c r="O42" s="32">
        <f t="shared" si="4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5"/>
        <v>0</v>
      </c>
      <c r="AC42" s="19">
        <f t="shared" si="6"/>
        <v>0</v>
      </c>
      <c r="AD42" s="6">
        <f t="shared" si="7"/>
        <v>0</v>
      </c>
      <c r="AE42" s="20">
        <f t="shared" si="8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9"/>
        <v>0</v>
      </c>
      <c r="AP42" s="19">
        <f t="shared" si="10"/>
        <v>0</v>
      </c>
      <c r="AQ42" s="6">
        <f t="shared" si="11"/>
        <v>0</v>
      </c>
      <c r="AR42" s="20">
        <f t="shared" si="12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13"/>
        <v>0</v>
      </c>
      <c r="BB42" s="19">
        <f t="shared" si="14"/>
        <v>0</v>
      </c>
      <c r="BC42" s="6">
        <f t="shared" si="15"/>
        <v>0</v>
      </c>
      <c r="BD42" s="20">
        <f t="shared" si="16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17"/>
        <v>0</v>
      </c>
      <c r="BN42" s="19">
        <f t="shared" si="18"/>
        <v>0</v>
      </c>
      <c r="BO42" s="6">
        <f t="shared" si="19"/>
        <v>0</v>
      </c>
      <c r="BP42" s="20">
        <f t="shared" si="20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21"/>
        <v>0</v>
      </c>
      <c r="BZ42" s="19">
        <f t="shared" si="22"/>
        <v>0</v>
      </c>
      <c r="CA42" s="6">
        <f t="shared" si="23"/>
        <v>0</v>
      </c>
      <c r="CB42" s="20">
        <f t="shared" si="24"/>
        <v>0</v>
      </c>
      <c r="CC42" s="24"/>
      <c r="CD42" s="1"/>
      <c r="CE42" s="2"/>
      <c r="CF42" s="2"/>
      <c r="CG42" s="2"/>
      <c r="CH42" s="2"/>
      <c r="CI42" s="2"/>
      <c r="CJ42" s="7">
        <f t="shared" si="25"/>
        <v>0</v>
      </c>
      <c r="CK42" s="19">
        <f t="shared" si="26"/>
        <v>0</v>
      </c>
      <c r="CL42" s="6">
        <f t="shared" si="27"/>
        <v>0</v>
      </c>
      <c r="CM42" s="20">
        <f t="shared" si="28"/>
        <v>0</v>
      </c>
      <c r="CN42" s="24"/>
      <c r="CO42" s="1"/>
      <c r="CP42" s="2"/>
      <c r="CQ42" s="2"/>
      <c r="CR42" s="2"/>
      <c r="CS42" s="2"/>
      <c r="CT42" s="2"/>
      <c r="CU42" s="7">
        <f t="shared" si="29"/>
        <v>0</v>
      </c>
      <c r="CV42" s="19">
        <f t="shared" si="30"/>
        <v>0</v>
      </c>
      <c r="CW42" s="6">
        <f t="shared" si="31"/>
        <v>0</v>
      </c>
      <c r="CX42" s="20">
        <f t="shared" si="32"/>
        <v>0</v>
      </c>
      <c r="CY42" s="24"/>
      <c r="CZ42" s="1"/>
      <c r="DA42" s="2"/>
      <c r="DB42" s="2"/>
      <c r="DC42" s="2"/>
      <c r="DD42" s="2"/>
      <c r="DE42" s="2"/>
      <c r="DF42" s="7">
        <f t="shared" si="33"/>
        <v>0</v>
      </c>
      <c r="DG42" s="19">
        <f t="shared" si="34"/>
        <v>0</v>
      </c>
      <c r="DH42" s="6">
        <f t="shared" si="35"/>
        <v>0</v>
      </c>
      <c r="DI42" s="20">
        <f t="shared" si="36"/>
        <v>0</v>
      </c>
    </row>
    <row r="43" spans="1:113" ht="12.75" hidden="1">
      <c r="A43" s="26">
        <v>30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0"/>
        <v>0</v>
      </c>
      <c r="L43" s="30">
        <f t="shared" si="1"/>
        <v>0</v>
      </c>
      <c r="M43" s="8">
        <f t="shared" si="2"/>
        <v>0</v>
      </c>
      <c r="N43" s="31">
        <f t="shared" si="3"/>
        <v>0</v>
      </c>
      <c r="O43" s="32">
        <f t="shared" si="4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5"/>
        <v>0</v>
      </c>
      <c r="AC43" s="19">
        <f t="shared" si="6"/>
        <v>0</v>
      </c>
      <c r="AD43" s="6">
        <f t="shared" si="7"/>
        <v>0</v>
      </c>
      <c r="AE43" s="20">
        <f t="shared" si="8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9"/>
        <v>0</v>
      </c>
      <c r="AP43" s="19">
        <f t="shared" si="10"/>
        <v>0</v>
      </c>
      <c r="AQ43" s="6">
        <f t="shared" si="11"/>
        <v>0</v>
      </c>
      <c r="AR43" s="20">
        <f t="shared" si="12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13"/>
        <v>0</v>
      </c>
      <c r="BB43" s="19">
        <f t="shared" si="14"/>
        <v>0</v>
      </c>
      <c r="BC43" s="6">
        <f t="shared" si="15"/>
        <v>0</v>
      </c>
      <c r="BD43" s="20">
        <f t="shared" si="16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17"/>
        <v>0</v>
      </c>
      <c r="BN43" s="19">
        <f t="shared" si="18"/>
        <v>0</v>
      </c>
      <c r="BO43" s="6">
        <f t="shared" si="19"/>
        <v>0</v>
      </c>
      <c r="BP43" s="20">
        <f t="shared" si="20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21"/>
        <v>0</v>
      </c>
      <c r="BZ43" s="19">
        <f t="shared" si="22"/>
        <v>0</v>
      </c>
      <c r="CA43" s="6">
        <f t="shared" si="23"/>
        <v>0</v>
      </c>
      <c r="CB43" s="20">
        <f t="shared" si="24"/>
        <v>0</v>
      </c>
      <c r="CC43" s="24"/>
      <c r="CD43" s="1"/>
      <c r="CE43" s="2"/>
      <c r="CF43" s="2"/>
      <c r="CG43" s="2"/>
      <c r="CH43" s="2"/>
      <c r="CI43" s="2"/>
      <c r="CJ43" s="7">
        <f t="shared" si="25"/>
        <v>0</v>
      </c>
      <c r="CK43" s="19">
        <f t="shared" si="26"/>
        <v>0</v>
      </c>
      <c r="CL43" s="6">
        <f t="shared" si="27"/>
        <v>0</v>
      </c>
      <c r="CM43" s="20">
        <f t="shared" si="28"/>
        <v>0</v>
      </c>
      <c r="CN43" s="24"/>
      <c r="CO43" s="1"/>
      <c r="CP43" s="2"/>
      <c r="CQ43" s="2"/>
      <c r="CR43" s="2"/>
      <c r="CS43" s="2"/>
      <c r="CT43" s="2"/>
      <c r="CU43" s="7">
        <f t="shared" si="29"/>
        <v>0</v>
      </c>
      <c r="CV43" s="19">
        <f t="shared" si="30"/>
        <v>0</v>
      </c>
      <c r="CW43" s="6">
        <f t="shared" si="31"/>
        <v>0</v>
      </c>
      <c r="CX43" s="20">
        <f t="shared" si="32"/>
        <v>0</v>
      </c>
      <c r="CY43" s="24"/>
      <c r="CZ43" s="1"/>
      <c r="DA43" s="2"/>
      <c r="DB43" s="2"/>
      <c r="DC43" s="2"/>
      <c r="DD43" s="2"/>
      <c r="DE43" s="2"/>
      <c r="DF43" s="7">
        <f t="shared" si="33"/>
        <v>0</v>
      </c>
      <c r="DG43" s="19">
        <f t="shared" si="34"/>
        <v>0</v>
      </c>
      <c r="DH43" s="6">
        <f t="shared" si="35"/>
        <v>0</v>
      </c>
      <c r="DI43" s="20">
        <f t="shared" si="36"/>
        <v>0</v>
      </c>
    </row>
    <row r="44" spans="1:113" ht="12.75" hidden="1">
      <c r="A44" s="26">
        <v>31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0"/>
        <v>0</v>
      </c>
      <c r="L44" s="30">
        <f t="shared" si="1"/>
        <v>0</v>
      </c>
      <c r="M44" s="8">
        <f t="shared" si="2"/>
        <v>0</v>
      </c>
      <c r="N44" s="31">
        <f t="shared" si="3"/>
        <v>0</v>
      </c>
      <c r="O44" s="32">
        <f t="shared" si="4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5"/>
        <v>0</v>
      </c>
      <c r="AC44" s="19">
        <f t="shared" si="6"/>
        <v>0</v>
      </c>
      <c r="AD44" s="6">
        <f t="shared" si="7"/>
        <v>0</v>
      </c>
      <c r="AE44" s="20">
        <f t="shared" si="8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9"/>
        <v>0</v>
      </c>
      <c r="AP44" s="19">
        <f t="shared" si="10"/>
        <v>0</v>
      </c>
      <c r="AQ44" s="6">
        <f t="shared" si="11"/>
        <v>0</v>
      </c>
      <c r="AR44" s="20">
        <f t="shared" si="12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13"/>
        <v>0</v>
      </c>
      <c r="BB44" s="19">
        <f t="shared" si="14"/>
        <v>0</v>
      </c>
      <c r="BC44" s="6">
        <f t="shared" si="15"/>
        <v>0</v>
      </c>
      <c r="BD44" s="20">
        <f t="shared" si="16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17"/>
        <v>0</v>
      </c>
      <c r="BN44" s="19">
        <f t="shared" si="18"/>
        <v>0</v>
      </c>
      <c r="BO44" s="6">
        <f t="shared" si="19"/>
        <v>0</v>
      </c>
      <c r="BP44" s="20">
        <f t="shared" si="20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21"/>
        <v>0</v>
      </c>
      <c r="BZ44" s="19">
        <f t="shared" si="22"/>
        <v>0</v>
      </c>
      <c r="CA44" s="6">
        <f t="shared" si="23"/>
        <v>0</v>
      </c>
      <c r="CB44" s="20">
        <f t="shared" si="24"/>
        <v>0</v>
      </c>
      <c r="CC44" s="24"/>
      <c r="CD44" s="1"/>
      <c r="CE44" s="2"/>
      <c r="CF44" s="2"/>
      <c r="CG44" s="2"/>
      <c r="CH44" s="2"/>
      <c r="CI44" s="2"/>
      <c r="CJ44" s="7">
        <f t="shared" si="25"/>
        <v>0</v>
      </c>
      <c r="CK44" s="19">
        <f t="shared" si="26"/>
        <v>0</v>
      </c>
      <c r="CL44" s="6">
        <f t="shared" si="27"/>
        <v>0</v>
      </c>
      <c r="CM44" s="20">
        <f t="shared" si="28"/>
        <v>0</v>
      </c>
      <c r="CN44" s="24"/>
      <c r="CO44" s="1"/>
      <c r="CP44" s="2"/>
      <c r="CQ44" s="2"/>
      <c r="CR44" s="2"/>
      <c r="CS44" s="2"/>
      <c r="CT44" s="2"/>
      <c r="CU44" s="7">
        <f t="shared" si="29"/>
        <v>0</v>
      </c>
      <c r="CV44" s="19">
        <f t="shared" si="30"/>
        <v>0</v>
      </c>
      <c r="CW44" s="6">
        <f t="shared" si="31"/>
        <v>0</v>
      </c>
      <c r="CX44" s="20">
        <f t="shared" si="32"/>
        <v>0</v>
      </c>
      <c r="CY44" s="24"/>
      <c r="CZ44" s="1"/>
      <c r="DA44" s="2"/>
      <c r="DB44" s="2"/>
      <c r="DC44" s="2"/>
      <c r="DD44" s="2"/>
      <c r="DE44" s="2"/>
      <c r="DF44" s="7">
        <f t="shared" si="33"/>
        <v>0</v>
      </c>
      <c r="DG44" s="19">
        <f t="shared" si="34"/>
        <v>0</v>
      </c>
      <c r="DH44" s="6">
        <f t="shared" si="35"/>
        <v>0</v>
      </c>
      <c r="DI44" s="20">
        <f t="shared" si="36"/>
        <v>0</v>
      </c>
    </row>
    <row r="45" spans="1:113" ht="12.75" hidden="1">
      <c r="A45" s="26">
        <v>32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0"/>
        <v>0</v>
      </c>
      <c r="L45" s="30">
        <f t="shared" si="1"/>
        <v>0</v>
      </c>
      <c r="M45" s="8">
        <f t="shared" si="2"/>
        <v>0</v>
      </c>
      <c r="N45" s="31">
        <f t="shared" si="3"/>
        <v>0</v>
      </c>
      <c r="O45" s="32">
        <f t="shared" si="4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5"/>
        <v>0</v>
      </c>
      <c r="AC45" s="19">
        <f t="shared" si="6"/>
        <v>0</v>
      </c>
      <c r="AD45" s="6">
        <f t="shared" si="7"/>
        <v>0</v>
      </c>
      <c r="AE45" s="20">
        <f t="shared" si="8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9"/>
        <v>0</v>
      </c>
      <c r="AP45" s="19">
        <f t="shared" si="10"/>
        <v>0</v>
      </c>
      <c r="AQ45" s="6">
        <f t="shared" si="11"/>
        <v>0</v>
      </c>
      <c r="AR45" s="20">
        <f t="shared" si="12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13"/>
        <v>0</v>
      </c>
      <c r="BB45" s="19">
        <f t="shared" si="14"/>
        <v>0</v>
      </c>
      <c r="BC45" s="6">
        <f t="shared" si="15"/>
        <v>0</v>
      </c>
      <c r="BD45" s="20">
        <f t="shared" si="16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7"/>
        <v>0</v>
      </c>
      <c r="BN45" s="19">
        <f t="shared" si="18"/>
        <v>0</v>
      </c>
      <c r="BO45" s="6">
        <f t="shared" si="19"/>
        <v>0</v>
      </c>
      <c r="BP45" s="20">
        <f t="shared" si="20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21"/>
        <v>0</v>
      </c>
      <c r="BZ45" s="19">
        <f t="shared" si="22"/>
        <v>0</v>
      </c>
      <c r="CA45" s="6">
        <f t="shared" si="23"/>
        <v>0</v>
      </c>
      <c r="CB45" s="20">
        <f t="shared" si="24"/>
        <v>0</v>
      </c>
      <c r="CC45" s="24"/>
      <c r="CD45" s="1"/>
      <c r="CE45" s="2"/>
      <c r="CF45" s="2"/>
      <c r="CG45" s="2"/>
      <c r="CH45" s="2"/>
      <c r="CI45" s="2"/>
      <c r="CJ45" s="7">
        <f t="shared" si="25"/>
        <v>0</v>
      </c>
      <c r="CK45" s="19">
        <f t="shared" si="26"/>
        <v>0</v>
      </c>
      <c r="CL45" s="6">
        <f t="shared" si="27"/>
        <v>0</v>
      </c>
      <c r="CM45" s="20">
        <f t="shared" si="28"/>
        <v>0</v>
      </c>
      <c r="CN45" s="24"/>
      <c r="CO45" s="1"/>
      <c r="CP45" s="2"/>
      <c r="CQ45" s="2"/>
      <c r="CR45" s="2"/>
      <c r="CS45" s="2"/>
      <c r="CT45" s="2"/>
      <c r="CU45" s="7">
        <f t="shared" si="29"/>
        <v>0</v>
      </c>
      <c r="CV45" s="19">
        <f t="shared" si="30"/>
        <v>0</v>
      </c>
      <c r="CW45" s="6">
        <f t="shared" si="31"/>
        <v>0</v>
      </c>
      <c r="CX45" s="20">
        <f t="shared" si="32"/>
        <v>0</v>
      </c>
      <c r="CY45" s="24"/>
      <c r="CZ45" s="1"/>
      <c r="DA45" s="2"/>
      <c r="DB45" s="2"/>
      <c r="DC45" s="2"/>
      <c r="DD45" s="2"/>
      <c r="DE45" s="2"/>
      <c r="DF45" s="7">
        <f t="shared" si="33"/>
        <v>0</v>
      </c>
      <c r="DG45" s="19">
        <f t="shared" si="34"/>
        <v>0</v>
      </c>
      <c r="DH45" s="6">
        <f t="shared" si="35"/>
        <v>0</v>
      </c>
      <c r="DI45" s="20">
        <f t="shared" si="36"/>
        <v>0</v>
      </c>
    </row>
    <row r="46" spans="1:113" ht="12.75" hidden="1">
      <c r="A46" s="26">
        <v>33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0"/>
        <v>0</v>
      </c>
      <c r="L46" s="30">
        <f t="shared" si="1"/>
        <v>0</v>
      </c>
      <c r="M46" s="8">
        <f t="shared" si="2"/>
        <v>0</v>
      </c>
      <c r="N46" s="31">
        <f t="shared" si="3"/>
        <v>0</v>
      </c>
      <c r="O46" s="32">
        <f t="shared" si="4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5"/>
        <v>0</v>
      </c>
      <c r="AC46" s="19">
        <f t="shared" si="6"/>
        <v>0</v>
      </c>
      <c r="AD46" s="6">
        <f t="shared" si="7"/>
        <v>0</v>
      </c>
      <c r="AE46" s="20">
        <f t="shared" si="8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9"/>
        <v>0</v>
      </c>
      <c r="AP46" s="19">
        <f t="shared" si="10"/>
        <v>0</v>
      </c>
      <c r="AQ46" s="6">
        <f t="shared" si="11"/>
        <v>0</v>
      </c>
      <c r="AR46" s="20">
        <f t="shared" si="12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13"/>
        <v>0</v>
      </c>
      <c r="BB46" s="19">
        <f t="shared" si="14"/>
        <v>0</v>
      </c>
      <c r="BC46" s="6">
        <f t="shared" si="15"/>
        <v>0</v>
      </c>
      <c r="BD46" s="20">
        <f t="shared" si="16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7"/>
        <v>0</v>
      </c>
      <c r="BN46" s="19">
        <f t="shared" si="18"/>
        <v>0</v>
      </c>
      <c r="BO46" s="6">
        <f t="shared" si="19"/>
        <v>0</v>
      </c>
      <c r="BP46" s="20">
        <f t="shared" si="20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21"/>
        <v>0</v>
      </c>
      <c r="BZ46" s="19">
        <f t="shared" si="22"/>
        <v>0</v>
      </c>
      <c r="CA46" s="6">
        <f t="shared" si="23"/>
        <v>0</v>
      </c>
      <c r="CB46" s="20">
        <f t="shared" si="24"/>
        <v>0</v>
      </c>
      <c r="CC46" s="24"/>
      <c r="CD46" s="1"/>
      <c r="CE46" s="2"/>
      <c r="CF46" s="2"/>
      <c r="CG46" s="2"/>
      <c r="CH46" s="2"/>
      <c r="CI46" s="2"/>
      <c r="CJ46" s="7">
        <f t="shared" si="25"/>
        <v>0</v>
      </c>
      <c r="CK46" s="19">
        <f t="shared" si="26"/>
        <v>0</v>
      </c>
      <c r="CL46" s="6">
        <f t="shared" si="27"/>
        <v>0</v>
      </c>
      <c r="CM46" s="20">
        <f t="shared" si="28"/>
        <v>0</v>
      </c>
      <c r="CN46" s="24"/>
      <c r="CO46" s="1"/>
      <c r="CP46" s="2"/>
      <c r="CQ46" s="2"/>
      <c r="CR46" s="2"/>
      <c r="CS46" s="2"/>
      <c r="CT46" s="2"/>
      <c r="CU46" s="7">
        <f t="shared" si="29"/>
        <v>0</v>
      </c>
      <c r="CV46" s="19">
        <f t="shared" si="30"/>
        <v>0</v>
      </c>
      <c r="CW46" s="6">
        <f t="shared" si="31"/>
        <v>0</v>
      </c>
      <c r="CX46" s="20">
        <f t="shared" si="32"/>
        <v>0</v>
      </c>
      <c r="CY46" s="24"/>
      <c r="CZ46" s="1"/>
      <c r="DA46" s="2"/>
      <c r="DB46" s="2"/>
      <c r="DC46" s="2"/>
      <c r="DD46" s="2"/>
      <c r="DE46" s="2"/>
      <c r="DF46" s="7">
        <f t="shared" si="33"/>
        <v>0</v>
      </c>
      <c r="DG46" s="19">
        <f t="shared" si="34"/>
        <v>0</v>
      </c>
      <c r="DH46" s="6">
        <f t="shared" si="35"/>
        <v>0</v>
      </c>
      <c r="DI46" s="20">
        <f t="shared" si="36"/>
        <v>0</v>
      </c>
    </row>
    <row r="47" spans="1:113" ht="12.75" hidden="1">
      <c r="A47" s="26">
        <v>34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0"/>
        <v>0</v>
      </c>
      <c r="L47" s="30">
        <f t="shared" si="1"/>
        <v>0</v>
      </c>
      <c r="M47" s="8">
        <f t="shared" si="2"/>
        <v>0</v>
      </c>
      <c r="N47" s="31">
        <f t="shared" si="3"/>
        <v>0</v>
      </c>
      <c r="O47" s="32">
        <f t="shared" si="4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5"/>
        <v>0</v>
      </c>
      <c r="AC47" s="19">
        <f t="shared" si="6"/>
        <v>0</v>
      </c>
      <c r="AD47" s="6">
        <f t="shared" si="7"/>
        <v>0</v>
      </c>
      <c r="AE47" s="20">
        <f t="shared" si="8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9"/>
        <v>0</v>
      </c>
      <c r="AP47" s="19">
        <f t="shared" si="10"/>
        <v>0</v>
      </c>
      <c r="AQ47" s="6">
        <f t="shared" si="11"/>
        <v>0</v>
      </c>
      <c r="AR47" s="20">
        <f t="shared" si="12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13"/>
        <v>0</v>
      </c>
      <c r="BB47" s="19">
        <f t="shared" si="14"/>
        <v>0</v>
      </c>
      <c r="BC47" s="6">
        <f t="shared" si="15"/>
        <v>0</v>
      </c>
      <c r="BD47" s="20">
        <f t="shared" si="16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7"/>
        <v>0</v>
      </c>
      <c r="BN47" s="19">
        <f t="shared" si="18"/>
        <v>0</v>
      </c>
      <c r="BO47" s="6">
        <f t="shared" si="19"/>
        <v>0</v>
      </c>
      <c r="BP47" s="20">
        <f t="shared" si="20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21"/>
        <v>0</v>
      </c>
      <c r="BZ47" s="19">
        <f t="shared" si="22"/>
        <v>0</v>
      </c>
      <c r="CA47" s="6">
        <f t="shared" si="23"/>
        <v>0</v>
      </c>
      <c r="CB47" s="20">
        <f t="shared" si="24"/>
        <v>0</v>
      </c>
      <c r="CC47" s="24"/>
      <c r="CD47" s="1"/>
      <c r="CE47" s="2"/>
      <c r="CF47" s="2"/>
      <c r="CG47" s="2"/>
      <c r="CH47" s="2"/>
      <c r="CI47" s="2"/>
      <c r="CJ47" s="7">
        <f t="shared" si="25"/>
        <v>0</v>
      </c>
      <c r="CK47" s="19">
        <f t="shared" si="26"/>
        <v>0</v>
      </c>
      <c r="CL47" s="6">
        <f t="shared" si="27"/>
        <v>0</v>
      </c>
      <c r="CM47" s="20">
        <f t="shared" si="28"/>
        <v>0</v>
      </c>
      <c r="CN47" s="24"/>
      <c r="CO47" s="1"/>
      <c r="CP47" s="2"/>
      <c r="CQ47" s="2"/>
      <c r="CR47" s="2"/>
      <c r="CS47" s="2"/>
      <c r="CT47" s="2"/>
      <c r="CU47" s="7">
        <f t="shared" si="29"/>
        <v>0</v>
      </c>
      <c r="CV47" s="19">
        <f t="shared" si="30"/>
        <v>0</v>
      </c>
      <c r="CW47" s="6">
        <f t="shared" si="31"/>
        <v>0</v>
      </c>
      <c r="CX47" s="20">
        <f t="shared" si="32"/>
        <v>0</v>
      </c>
      <c r="CY47" s="24"/>
      <c r="CZ47" s="1"/>
      <c r="DA47" s="2"/>
      <c r="DB47" s="2"/>
      <c r="DC47" s="2"/>
      <c r="DD47" s="2"/>
      <c r="DE47" s="2"/>
      <c r="DF47" s="7">
        <f t="shared" si="33"/>
        <v>0</v>
      </c>
      <c r="DG47" s="19">
        <f t="shared" si="34"/>
        <v>0</v>
      </c>
      <c r="DH47" s="6">
        <f t="shared" si="35"/>
        <v>0</v>
      </c>
      <c r="DI47" s="20">
        <f t="shared" si="36"/>
        <v>0</v>
      </c>
    </row>
    <row r="48" spans="1:113" ht="12.75" hidden="1">
      <c r="A48" s="26">
        <v>35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0"/>
        <v>0</v>
      </c>
      <c r="L48" s="30">
        <f t="shared" si="1"/>
        <v>0</v>
      </c>
      <c r="M48" s="8">
        <f t="shared" si="2"/>
        <v>0</v>
      </c>
      <c r="N48" s="31">
        <f t="shared" si="3"/>
        <v>0</v>
      </c>
      <c r="O48" s="32">
        <f t="shared" si="4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5"/>
        <v>0</v>
      </c>
      <c r="AC48" s="19">
        <f t="shared" si="6"/>
        <v>0</v>
      </c>
      <c r="AD48" s="6">
        <f t="shared" si="7"/>
        <v>0</v>
      </c>
      <c r="AE48" s="20">
        <f t="shared" si="8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9"/>
        <v>0</v>
      </c>
      <c r="AP48" s="19">
        <f t="shared" si="10"/>
        <v>0</v>
      </c>
      <c r="AQ48" s="6">
        <f t="shared" si="11"/>
        <v>0</v>
      </c>
      <c r="AR48" s="20">
        <f t="shared" si="12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13"/>
        <v>0</v>
      </c>
      <c r="BB48" s="19">
        <f t="shared" si="14"/>
        <v>0</v>
      </c>
      <c r="BC48" s="6">
        <f t="shared" si="15"/>
        <v>0</v>
      </c>
      <c r="BD48" s="20">
        <f t="shared" si="16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7"/>
        <v>0</v>
      </c>
      <c r="BN48" s="19">
        <f t="shared" si="18"/>
        <v>0</v>
      </c>
      <c r="BO48" s="6">
        <f t="shared" si="19"/>
        <v>0</v>
      </c>
      <c r="BP48" s="20">
        <f t="shared" si="20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21"/>
        <v>0</v>
      </c>
      <c r="BZ48" s="19">
        <f t="shared" si="22"/>
        <v>0</v>
      </c>
      <c r="CA48" s="6">
        <f t="shared" si="23"/>
        <v>0</v>
      </c>
      <c r="CB48" s="20">
        <f t="shared" si="24"/>
        <v>0</v>
      </c>
      <c r="CC48" s="24"/>
      <c r="CD48" s="1"/>
      <c r="CE48" s="2"/>
      <c r="CF48" s="2"/>
      <c r="CG48" s="2"/>
      <c r="CH48" s="2"/>
      <c r="CI48" s="2"/>
      <c r="CJ48" s="7">
        <f t="shared" si="25"/>
        <v>0</v>
      </c>
      <c r="CK48" s="19">
        <f t="shared" si="26"/>
        <v>0</v>
      </c>
      <c r="CL48" s="6">
        <f t="shared" si="27"/>
        <v>0</v>
      </c>
      <c r="CM48" s="20">
        <f t="shared" si="28"/>
        <v>0</v>
      </c>
      <c r="CN48" s="24"/>
      <c r="CO48" s="1"/>
      <c r="CP48" s="2"/>
      <c r="CQ48" s="2"/>
      <c r="CR48" s="2"/>
      <c r="CS48" s="2"/>
      <c r="CT48" s="2"/>
      <c r="CU48" s="7">
        <f t="shared" si="29"/>
        <v>0</v>
      </c>
      <c r="CV48" s="19">
        <f t="shared" si="30"/>
        <v>0</v>
      </c>
      <c r="CW48" s="6">
        <f t="shared" si="31"/>
        <v>0</v>
      </c>
      <c r="CX48" s="20">
        <f t="shared" si="32"/>
        <v>0</v>
      </c>
      <c r="CY48" s="24"/>
      <c r="CZ48" s="1"/>
      <c r="DA48" s="2"/>
      <c r="DB48" s="2"/>
      <c r="DC48" s="2"/>
      <c r="DD48" s="2"/>
      <c r="DE48" s="2"/>
      <c r="DF48" s="7">
        <f t="shared" si="33"/>
        <v>0</v>
      </c>
      <c r="DG48" s="19">
        <f t="shared" si="34"/>
        <v>0</v>
      </c>
      <c r="DH48" s="6">
        <f t="shared" si="35"/>
        <v>0</v>
      </c>
      <c r="DI48" s="20">
        <f t="shared" si="36"/>
        <v>0</v>
      </c>
    </row>
    <row r="49" spans="1:113" ht="12.75" hidden="1">
      <c r="A49" s="26">
        <v>36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0"/>
        <v>0</v>
      </c>
      <c r="L49" s="30">
        <f t="shared" si="1"/>
        <v>0</v>
      </c>
      <c r="M49" s="8">
        <f t="shared" si="2"/>
        <v>0</v>
      </c>
      <c r="N49" s="31">
        <f t="shared" si="3"/>
        <v>0</v>
      </c>
      <c r="O49" s="32">
        <f t="shared" si="4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5"/>
        <v>0</v>
      </c>
      <c r="AC49" s="19">
        <f t="shared" si="6"/>
        <v>0</v>
      </c>
      <c r="AD49" s="6">
        <f t="shared" si="7"/>
        <v>0</v>
      </c>
      <c r="AE49" s="20">
        <f t="shared" si="8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9"/>
        <v>0</v>
      </c>
      <c r="AP49" s="19">
        <f t="shared" si="10"/>
        <v>0</v>
      </c>
      <c r="AQ49" s="6">
        <f t="shared" si="11"/>
        <v>0</v>
      </c>
      <c r="AR49" s="20">
        <f t="shared" si="12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13"/>
        <v>0</v>
      </c>
      <c r="BB49" s="19">
        <f t="shared" si="14"/>
        <v>0</v>
      </c>
      <c r="BC49" s="6">
        <f t="shared" si="15"/>
        <v>0</v>
      </c>
      <c r="BD49" s="20">
        <f t="shared" si="16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7"/>
        <v>0</v>
      </c>
      <c r="BN49" s="19">
        <f t="shared" si="18"/>
        <v>0</v>
      </c>
      <c r="BO49" s="6">
        <f t="shared" si="19"/>
        <v>0</v>
      </c>
      <c r="BP49" s="20">
        <f t="shared" si="20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21"/>
        <v>0</v>
      </c>
      <c r="BZ49" s="19">
        <f t="shared" si="22"/>
        <v>0</v>
      </c>
      <c r="CA49" s="6">
        <f t="shared" si="23"/>
        <v>0</v>
      </c>
      <c r="CB49" s="20">
        <f t="shared" si="24"/>
        <v>0</v>
      </c>
      <c r="CC49" s="24"/>
      <c r="CD49" s="1"/>
      <c r="CE49" s="2"/>
      <c r="CF49" s="2"/>
      <c r="CG49" s="2"/>
      <c r="CH49" s="2"/>
      <c r="CI49" s="2"/>
      <c r="CJ49" s="7">
        <f t="shared" si="25"/>
        <v>0</v>
      </c>
      <c r="CK49" s="19">
        <f t="shared" si="26"/>
        <v>0</v>
      </c>
      <c r="CL49" s="6">
        <f t="shared" si="27"/>
        <v>0</v>
      </c>
      <c r="CM49" s="20">
        <f t="shared" si="28"/>
        <v>0</v>
      </c>
      <c r="CN49" s="24"/>
      <c r="CO49" s="1"/>
      <c r="CP49" s="2"/>
      <c r="CQ49" s="2"/>
      <c r="CR49" s="2"/>
      <c r="CS49" s="2"/>
      <c r="CT49" s="2"/>
      <c r="CU49" s="7">
        <f t="shared" si="29"/>
        <v>0</v>
      </c>
      <c r="CV49" s="19">
        <f t="shared" si="30"/>
        <v>0</v>
      </c>
      <c r="CW49" s="6">
        <f t="shared" si="31"/>
        <v>0</v>
      </c>
      <c r="CX49" s="20">
        <f t="shared" si="32"/>
        <v>0</v>
      </c>
      <c r="CY49" s="24"/>
      <c r="CZ49" s="1"/>
      <c r="DA49" s="2"/>
      <c r="DB49" s="2"/>
      <c r="DC49" s="2"/>
      <c r="DD49" s="2"/>
      <c r="DE49" s="2"/>
      <c r="DF49" s="7">
        <f t="shared" si="33"/>
        <v>0</v>
      </c>
      <c r="DG49" s="19">
        <f t="shared" si="34"/>
        <v>0</v>
      </c>
      <c r="DH49" s="6">
        <f t="shared" si="35"/>
        <v>0</v>
      </c>
      <c r="DI49" s="20">
        <f t="shared" si="36"/>
        <v>0</v>
      </c>
    </row>
    <row r="50" spans="1:113" ht="12.75" hidden="1">
      <c r="A50" s="26">
        <v>37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0"/>
        <v>0</v>
      </c>
      <c r="L50" s="30">
        <f t="shared" si="1"/>
        <v>0</v>
      </c>
      <c r="M50" s="8">
        <f t="shared" si="2"/>
        <v>0</v>
      </c>
      <c r="N50" s="31">
        <f t="shared" si="3"/>
        <v>0</v>
      </c>
      <c r="O50" s="32">
        <f t="shared" si="4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5"/>
        <v>0</v>
      </c>
      <c r="AC50" s="19">
        <f t="shared" si="6"/>
        <v>0</v>
      </c>
      <c r="AD50" s="6">
        <f t="shared" si="7"/>
        <v>0</v>
      </c>
      <c r="AE50" s="20">
        <f t="shared" si="8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9"/>
        <v>0</v>
      </c>
      <c r="AP50" s="19">
        <f t="shared" si="10"/>
        <v>0</v>
      </c>
      <c r="AQ50" s="6">
        <f t="shared" si="11"/>
        <v>0</v>
      </c>
      <c r="AR50" s="20">
        <f t="shared" si="12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13"/>
        <v>0</v>
      </c>
      <c r="BB50" s="19">
        <f t="shared" si="14"/>
        <v>0</v>
      </c>
      <c r="BC50" s="6">
        <f t="shared" si="15"/>
        <v>0</v>
      </c>
      <c r="BD50" s="20">
        <f t="shared" si="16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7"/>
        <v>0</v>
      </c>
      <c r="BN50" s="19">
        <f t="shared" si="18"/>
        <v>0</v>
      </c>
      <c r="BO50" s="6">
        <f t="shared" si="19"/>
        <v>0</v>
      </c>
      <c r="BP50" s="20">
        <f t="shared" si="20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21"/>
        <v>0</v>
      </c>
      <c r="BZ50" s="19">
        <f t="shared" si="22"/>
        <v>0</v>
      </c>
      <c r="CA50" s="6">
        <f t="shared" si="23"/>
        <v>0</v>
      </c>
      <c r="CB50" s="20">
        <f t="shared" si="24"/>
        <v>0</v>
      </c>
      <c r="CC50" s="24"/>
      <c r="CD50" s="1"/>
      <c r="CE50" s="2"/>
      <c r="CF50" s="2"/>
      <c r="CG50" s="2"/>
      <c r="CH50" s="2"/>
      <c r="CI50" s="2"/>
      <c r="CJ50" s="7">
        <f t="shared" si="25"/>
        <v>0</v>
      </c>
      <c r="CK50" s="19">
        <f t="shared" si="26"/>
        <v>0</v>
      </c>
      <c r="CL50" s="6">
        <f t="shared" si="27"/>
        <v>0</v>
      </c>
      <c r="CM50" s="20">
        <f t="shared" si="28"/>
        <v>0</v>
      </c>
      <c r="CN50" s="24"/>
      <c r="CO50" s="1"/>
      <c r="CP50" s="2"/>
      <c r="CQ50" s="2"/>
      <c r="CR50" s="2"/>
      <c r="CS50" s="2"/>
      <c r="CT50" s="2"/>
      <c r="CU50" s="7">
        <f t="shared" si="29"/>
        <v>0</v>
      </c>
      <c r="CV50" s="19">
        <f t="shared" si="30"/>
        <v>0</v>
      </c>
      <c r="CW50" s="6">
        <f t="shared" si="31"/>
        <v>0</v>
      </c>
      <c r="CX50" s="20">
        <f t="shared" si="32"/>
        <v>0</v>
      </c>
      <c r="CY50" s="24"/>
      <c r="CZ50" s="1"/>
      <c r="DA50" s="2"/>
      <c r="DB50" s="2"/>
      <c r="DC50" s="2"/>
      <c r="DD50" s="2"/>
      <c r="DE50" s="2"/>
      <c r="DF50" s="7">
        <f t="shared" si="33"/>
        <v>0</v>
      </c>
      <c r="DG50" s="19">
        <f t="shared" si="34"/>
        <v>0</v>
      </c>
      <c r="DH50" s="6">
        <f t="shared" si="35"/>
        <v>0</v>
      </c>
      <c r="DI50" s="20">
        <f t="shared" si="36"/>
        <v>0</v>
      </c>
    </row>
    <row r="51" spans="1:113" ht="12.75" hidden="1">
      <c r="A51" s="26">
        <v>38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0"/>
        <v>0</v>
      </c>
      <c r="L51" s="30">
        <f t="shared" si="1"/>
        <v>0</v>
      </c>
      <c r="M51" s="8">
        <f t="shared" si="2"/>
        <v>0</v>
      </c>
      <c r="N51" s="31">
        <f t="shared" si="3"/>
        <v>0</v>
      </c>
      <c r="O51" s="32">
        <f t="shared" si="4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5"/>
        <v>0</v>
      </c>
      <c r="AC51" s="19">
        <f t="shared" si="6"/>
        <v>0</v>
      </c>
      <c r="AD51" s="6">
        <f t="shared" si="7"/>
        <v>0</v>
      </c>
      <c r="AE51" s="20">
        <f t="shared" si="8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9"/>
        <v>0</v>
      </c>
      <c r="AP51" s="19">
        <f t="shared" si="10"/>
        <v>0</v>
      </c>
      <c r="AQ51" s="6">
        <f t="shared" si="11"/>
        <v>0</v>
      </c>
      <c r="AR51" s="20">
        <f t="shared" si="12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13"/>
        <v>0</v>
      </c>
      <c r="BB51" s="19">
        <f t="shared" si="14"/>
        <v>0</v>
      </c>
      <c r="BC51" s="6">
        <f t="shared" si="15"/>
        <v>0</v>
      </c>
      <c r="BD51" s="20">
        <f t="shared" si="16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7"/>
        <v>0</v>
      </c>
      <c r="BN51" s="19">
        <f t="shared" si="18"/>
        <v>0</v>
      </c>
      <c r="BO51" s="6">
        <f t="shared" si="19"/>
        <v>0</v>
      </c>
      <c r="BP51" s="20">
        <f t="shared" si="20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21"/>
        <v>0</v>
      </c>
      <c r="BZ51" s="19">
        <f t="shared" si="22"/>
        <v>0</v>
      </c>
      <c r="CA51" s="6">
        <f t="shared" si="23"/>
        <v>0</v>
      </c>
      <c r="CB51" s="20">
        <f t="shared" si="24"/>
        <v>0</v>
      </c>
      <c r="CC51" s="24"/>
      <c r="CD51" s="1"/>
      <c r="CE51" s="2"/>
      <c r="CF51" s="2"/>
      <c r="CG51" s="2"/>
      <c r="CH51" s="2"/>
      <c r="CI51" s="2"/>
      <c r="CJ51" s="7">
        <f t="shared" si="25"/>
        <v>0</v>
      </c>
      <c r="CK51" s="19">
        <f t="shared" si="26"/>
        <v>0</v>
      </c>
      <c r="CL51" s="6">
        <f t="shared" si="27"/>
        <v>0</v>
      </c>
      <c r="CM51" s="20">
        <f t="shared" si="28"/>
        <v>0</v>
      </c>
      <c r="CN51" s="24"/>
      <c r="CO51" s="1"/>
      <c r="CP51" s="2"/>
      <c r="CQ51" s="2"/>
      <c r="CR51" s="2"/>
      <c r="CS51" s="2"/>
      <c r="CT51" s="2"/>
      <c r="CU51" s="7">
        <f t="shared" si="29"/>
        <v>0</v>
      </c>
      <c r="CV51" s="19">
        <f t="shared" si="30"/>
        <v>0</v>
      </c>
      <c r="CW51" s="6">
        <f t="shared" si="31"/>
        <v>0</v>
      </c>
      <c r="CX51" s="20">
        <f t="shared" si="32"/>
        <v>0</v>
      </c>
      <c r="CY51" s="24"/>
      <c r="CZ51" s="1"/>
      <c r="DA51" s="2"/>
      <c r="DB51" s="2"/>
      <c r="DC51" s="2"/>
      <c r="DD51" s="2"/>
      <c r="DE51" s="2"/>
      <c r="DF51" s="7">
        <f t="shared" si="33"/>
        <v>0</v>
      </c>
      <c r="DG51" s="19">
        <f t="shared" si="34"/>
        <v>0</v>
      </c>
      <c r="DH51" s="6">
        <f t="shared" si="35"/>
        <v>0</v>
      </c>
      <c r="DI51" s="20">
        <f t="shared" si="36"/>
        <v>0</v>
      </c>
    </row>
    <row r="52" spans="1:113" ht="12.75" hidden="1">
      <c r="A52" s="26">
        <v>39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0"/>
        <v>0</v>
      </c>
      <c r="L52" s="30">
        <f t="shared" si="1"/>
        <v>0</v>
      </c>
      <c r="M52" s="8">
        <f t="shared" si="2"/>
        <v>0</v>
      </c>
      <c r="N52" s="31">
        <f t="shared" si="3"/>
        <v>0</v>
      </c>
      <c r="O52" s="32">
        <f t="shared" si="4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5"/>
        <v>0</v>
      </c>
      <c r="AC52" s="19">
        <f t="shared" si="6"/>
        <v>0</v>
      </c>
      <c r="AD52" s="6">
        <f t="shared" si="7"/>
        <v>0</v>
      </c>
      <c r="AE52" s="20">
        <f t="shared" si="8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9"/>
        <v>0</v>
      </c>
      <c r="AP52" s="19">
        <f t="shared" si="10"/>
        <v>0</v>
      </c>
      <c r="AQ52" s="6">
        <f t="shared" si="11"/>
        <v>0</v>
      </c>
      <c r="AR52" s="20">
        <f t="shared" si="12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13"/>
        <v>0</v>
      </c>
      <c r="BB52" s="19">
        <f t="shared" si="14"/>
        <v>0</v>
      </c>
      <c r="BC52" s="6">
        <f t="shared" si="15"/>
        <v>0</v>
      </c>
      <c r="BD52" s="20">
        <f t="shared" si="16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17"/>
        <v>0</v>
      </c>
      <c r="BN52" s="19">
        <f t="shared" si="18"/>
        <v>0</v>
      </c>
      <c r="BO52" s="6">
        <f t="shared" si="19"/>
        <v>0</v>
      </c>
      <c r="BP52" s="20">
        <f t="shared" si="20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21"/>
        <v>0</v>
      </c>
      <c r="BZ52" s="19">
        <f t="shared" si="22"/>
        <v>0</v>
      </c>
      <c r="CA52" s="6">
        <f t="shared" si="23"/>
        <v>0</v>
      </c>
      <c r="CB52" s="20">
        <f t="shared" si="24"/>
        <v>0</v>
      </c>
      <c r="CC52" s="24"/>
      <c r="CD52" s="1"/>
      <c r="CE52" s="2"/>
      <c r="CF52" s="2"/>
      <c r="CG52" s="2"/>
      <c r="CH52" s="2"/>
      <c r="CI52" s="2"/>
      <c r="CJ52" s="7">
        <f t="shared" si="25"/>
        <v>0</v>
      </c>
      <c r="CK52" s="19">
        <f t="shared" si="26"/>
        <v>0</v>
      </c>
      <c r="CL52" s="6">
        <f t="shared" si="27"/>
        <v>0</v>
      </c>
      <c r="CM52" s="20">
        <f t="shared" si="28"/>
        <v>0</v>
      </c>
      <c r="CN52" s="24"/>
      <c r="CO52" s="1"/>
      <c r="CP52" s="2"/>
      <c r="CQ52" s="2"/>
      <c r="CR52" s="2"/>
      <c r="CS52" s="2"/>
      <c r="CT52" s="2"/>
      <c r="CU52" s="7">
        <f t="shared" si="29"/>
        <v>0</v>
      </c>
      <c r="CV52" s="19">
        <f t="shared" si="30"/>
        <v>0</v>
      </c>
      <c r="CW52" s="6">
        <f t="shared" si="31"/>
        <v>0</v>
      </c>
      <c r="CX52" s="20">
        <f t="shared" si="32"/>
        <v>0</v>
      </c>
      <c r="CY52" s="24"/>
      <c r="CZ52" s="1"/>
      <c r="DA52" s="2"/>
      <c r="DB52" s="2"/>
      <c r="DC52" s="2"/>
      <c r="DD52" s="2"/>
      <c r="DE52" s="2"/>
      <c r="DF52" s="7">
        <f t="shared" si="33"/>
        <v>0</v>
      </c>
      <c r="DG52" s="19">
        <f t="shared" si="34"/>
        <v>0</v>
      </c>
      <c r="DH52" s="6">
        <f t="shared" si="35"/>
        <v>0</v>
      </c>
      <c r="DI52" s="20">
        <f t="shared" si="36"/>
        <v>0</v>
      </c>
    </row>
    <row r="53" spans="1:113" ht="12.75" hidden="1">
      <c r="A53" s="26">
        <v>40</v>
      </c>
      <c r="B53" s="9"/>
      <c r="C53" s="9"/>
      <c r="D53" s="10"/>
      <c r="E53" s="10"/>
      <c r="F53" s="21"/>
      <c r="G53" s="22">
        <f t="shared" si="37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0"/>
        <v>0</v>
      </c>
      <c r="L53" s="30">
        <f t="shared" si="1"/>
        <v>0</v>
      </c>
      <c r="M53" s="8">
        <f t="shared" si="2"/>
        <v>0</v>
      </c>
      <c r="N53" s="31">
        <f t="shared" si="3"/>
        <v>0</v>
      </c>
      <c r="O53" s="32">
        <f t="shared" si="4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5"/>
        <v>0</v>
      </c>
      <c r="AC53" s="19">
        <f t="shared" si="6"/>
        <v>0</v>
      </c>
      <c r="AD53" s="6">
        <f t="shared" si="7"/>
        <v>0</v>
      </c>
      <c r="AE53" s="20">
        <f t="shared" si="8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9"/>
        <v>0</v>
      </c>
      <c r="AP53" s="19">
        <f t="shared" si="10"/>
        <v>0</v>
      </c>
      <c r="AQ53" s="6">
        <f t="shared" si="11"/>
        <v>0</v>
      </c>
      <c r="AR53" s="20">
        <f t="shared" si="12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13"/>
        <v>0</v>
      </c>
      <c r="BB53" s="19">
        <f t="shared" si="14"/>
        <v>0</v>
      </c>
      <c r="BC53" s="6">
        <f t="shared" si="15"/>
        <v>0</v>
      </c>
      <c r="BD53" s="20">
        <f t="shared" si="16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17"/>
        <v>0</v>
      </c>
      <c r="BN53" s="19">
        <f t="shared" si="18"/>
        <v>0</v>
      </c>
      <c r="BO53" s="6">
        <f t="shared" si="19"/>
        <v>0</v>
      </c>
      <c r="BP53" s="20">
        <f t="shared" si="20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21"/>
        <v>0</v>
      </c>
      <c r="BZ53" s="19">
        <f t="shared" si="22"/>
        <v>0</v>
      </c>
      <c r="CA53" s="6">
        <f t="shared" si="23"/>
        <v>0</v>
      </c>
      <c r="CB53" s="20">
        <f t="shared" si="24"/>
        <v>0</v>
      </c>
      <c r="CC53" s="24"/>
      <c r="CD53" s="1"/>
      <c r="CE53" s="2"/>
      <c r="CF53" s="2"/>
      <c r="CG53" s="2"/>
      <c r="CH53" s="2"/>
      <c r="CI53" s="2"/>
      <c r="CJ53" s="7">
        <f t="shared" si="25"/>
        <v>0</v>
      </c>
      <c r="CK53" s="19">
        <f t="shared" si="26"/>
        <v>0</v>
      </c>
      <c r="CL53" s="6">
        <f t="shared" si="27"/>
        <v>0</v>
      </c>
      <c r="CM53" s="20">
        <f t="shared" si="28"/>
        <v>0</v>
      </c>
      <c r="CN53" s="24"/>
      <c r="CO53" s="1"/>
      <c r="CP53" s="2"/>
      <c r="CQ53" s="2"/>
      <c r="CR53" s="2"/>
      <c r="CS53" s="2"/>
      <c r="CT53" s="2"/>
      <c r="CU53" s="7">
        <f t="shared" si="29"/>
        <v>0</v>
      </c>
      <c r="CV53" s="19">
        <f t="shared" si="30"/>
        <v>0</v>
      </c>
      <c r="CW53" s="6">
        <f t="shared" si="31"/>
        <v>0</v>
      </c>
      <c r="CX53" s="20">
        <f t="shared" si="32"/>
        <v>0</v>
      </c>
      <c r="CY53" s="24"/>
      <c r="CZ53" s="1"/>
      <c r="DA53" s="2"/>
      <c r="DB53" s="2"/>
      <c r="DC53" s="2"/>
      <c r="DD53" s="2"/>
      <c r="DE53" s="2"/>
      <c r="DF53" s="7">
        <f t="shared" si="33"/>
        <v>0</v>
      </c>
      <c r="DG53" s="19">
        <f t="shared" si="34"/>
        <v>0</v>
      </c>
      <c r="DH53" s="6">
        <f t="shared" si="35"/>
        <v>0</v>
      </c>
      <c r="DI53" s="20">
        <f t="shared" si="36"/>
        <v>0</v>
      </c>
    </row>
    <row r="54" spans="1:113" ht="12.75" hidden="1">
      <c r="A54" s="26">
        <v>41</v>
      </c>
      <c r="B54" s="9"/>
      <c r="C54" s="9"/>
      <c r="D54" s="10"/>
      <c r="E54" s="10"/>
      <c r="F54" s="21"/>
      <c r="G54" s="22">
        <f t="shared" si="37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0"/>
        <v>0</v>
      </c>
      <c r="L54" s="30">
        <f t="shared" si="1"/>
        <v>0</v>
      </c>
      <c r="M54" s="8">
        <f t="shared" si="2"/>
        <v>0</v>
      </c>
      <c r="N54" s="31">
        <f t="shared" si="3"/>
        <v>0</v>
      </c>
      <c r="O54" s="32">
        <f t="shared" si="4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5"/>
        <v>0</v>
      </c>
      <c r="AC54" s="19">
        <f t="shared" si="6"/>
        <v>0</v>
      </c>
      <c r="AD54" s="6">
        <f t="shared" si="7"/>
        <v>0</v>
      </c>
      <c r="AE54" s="20">
        <f t="shared" si="8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9"/>
        <v>0</v>
      </c>
      <c r="AP54" s="19">
        <f t="shared" si="10"/>
        <v>0</v>
      </c>
      <c r="AQ54" s="6">
        <f t="shared" si="11"/>
        <v>0</v>
      </c>
      <c r="AR54" s="20">
        <f t="shared" si="12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13"/>
        <v>0</v>
      </c>
      <c r="BB54" s="19">
        <f t="shared" si="14"/>
        <v>0</v>
      </c>
      <c r="BC54" s="6">
        <f t="shared" si="15"/>
        <v>0</v>
      </c>
      <c r="BD54" s="20">
        <f t="shared" si="16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17"/>
        <v>0</v>
      </c>
      <c r="BN54" s="19">
        <f t="shared" si="18"/>
        <v>0</v>
      </c>
      <c r="BO54" s="6">
        <f t="shared" si="19"/>
        <v>0</v>
      </c>
      <c r="BP54" s="20">
        <f t="shared" si="20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21"/>
        <v>0</v>
      </c>
      <c r="BZ54" s="19">
        <f t="shared" si="22"/>
        <v>0</v>
      </c>
      <c r="CA54" s="6">
        <f t="shared" si="23"/>
        <v>0</v>
      </c>
      <c r="CB54" s="20">
        <f t="shared" si="24"/>
        <v>0</v>
      </c>
      <c r="CC54" s="24"/>
      <c r="CD54" s="1"/>
      <c r="CE54" s="2"/>
      <c r="CF54" s="2"/>
      <c r="CG54" s="2"/>
      <c r="CH54" s="2"/>
      <c r="CI54" s="2"/>
      <c r="CJ54" s="7">
        <f t="shared" si="25"/>
        <v>0</v>
      </c>
      <c r="CK54" s="19">
        <f t="shared" si="26"/>
        <v>0</v>
      </c>
      <c r="CL54" s="6">
        <f t="shared" si="27"/>
        <v>0</v>
      </c>
      <c r="CM54" s="20">
        <f t="shared" si="28"/>
        <v>0</v>
      </c>
      <c r="CN54" s="24"/>
      <c r="CO54" s="1"/>
      <c r="CP54" s="2"/>
      <c r="CQ54" s="2"/>
      <c r="CR54" s="2"/>
      <c r="CS54" s="2"/>
      <c r="CT54" s="2"/>
      <c r="CU54" s="7">
        <f t="shared" si="29"/>
        <v>0</v>
      </c>
      <c r="CV54" s="19">
        <f t="shared" si="30"/>
        <v>0</v>
      </c>
      <c r="CW54" s="6">
        <f t="shared" si="31"/>
        <v>0</v>
      </c>
      <c r="CX54" s="20">
        <f t="shared" si="32"/>
        <v>0</v>
      </c>
      <c r="CY54" s="24"/>
      <c r="CZ54" s="1"/>
      <c r="DA54" s="2"/>
      <c r="DB54" s="2"/>
      <c r="DC54" s="2"/>
      <c r="DD54" s="2"/>
      <c r="DE54" s="2"/>
      <c r="DF54" s="7">
        <f t="shared" si="33"/>
        <v>0</v>
      </c>
      <c r="DG54" s="19">
        <f t="shared" si="34"/>
        <v>0</v>
      </c>
      <c r="DH54" s="6">
        <f t="shared" si="35"/>
        <v>0</v>
      </c>
      <c r="DI54" s="20">
        <f t="shared" si="36"/>
        <v>0</v>
      </c>
    </row>
    <row r="55" spans="1:113" ht="12.75" hidden="1">
      <c r="A55" s="26">
        <v>42</v>
      </c>
      <c r="B55" s="9"/>
      <c r="C55" s="9"/>
      <c r="D55" s="10"/>
      <c r="E55" s="10"/>
      <c r="F55" s="21"/>
      <c r="G55" s="22">
        <f t="shared" si="37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0"/>
        <v>0</v>
      </c>
      <c r="L55" s="30">
        <f t="shared" si="1"/>
        <v>0</v>
      </c>
      <c r="M55" s="8">
        <f t="shared" si="2"/>
        <v>0</v>
      </c>
      <c r="N55" s="31">
        <f t="shared" si="3"/>
        <v>0</v>
      </c>
      <c r="O55" s="32">
        <f t="shared" si="4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5"/>
        <v>0</v>
      </c>
      <c r="AC55" s="19">
        <f t="shared" si="6"/>
        <v>0</v>
      </c>
      <c r="AD55" s="6">
        <f t="shared" si="7"/>
        <v>0</v>
      </c>
      <c r="AE55" s="20">
        <f t="shared" si="8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9"/>
        <v>0</v>
      </c>
      <c r="AP55" s="19">
        <f t="shared" si="10"/>
        <v>0</v>
      </c>
      <c r="AQ55" s="6">
        <f t="shared" si="11"/>
        <v>0</v>
      </c>
      <c r="AR55" s="20">
        <f t="shared" si="12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13"/>
        <v>0</v>
      </c>
      <c r="BB55" s="19">
        <f t="shared" si="14"/>
        <v>0</v>
      </c>
      <c r="BC55" s="6">
        <f t="shared" si="15"/>
        <v>0</v>
      </c>
      <c r="BD55" s="20">
        <f t="shared" si="16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17"/>
        <v>0</v>
      </c>
      <c r="BN55" s="19">
        <f t="shared" si="18"/>
        <v>0</v>
      </c>
      <c r="BO55" s="6">
        <f t="shared" si="19"/>
        <v>0</v>
      </c>
      <c r="BP55" s="20">
        <f t="shared" si="20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21"/>
        <v>0</v>
      </c>
      <c r="BZ55" s="19">
        <f t="shared" si="22"/>
        <v>0</v>
      </c>
      <c r="CA55" s="6">
        <f t="shared" si="23"/>
        <v>0</v>
      </c>
      <c r="CB55" s="20">
        <f t="shared" si="24"/>
        <v>0</v>
      </c>
      <c r="CC55" s="24"/>
      <c r="CD55" s="1"/>
      <c r="CE55" s="2"/>
      <c r="CF55" s="2"/>
      <c r="CG55" s="2"/>
      <c r="CH55" s="2"/>
      <c r="CI55" s="2"/>
      <c r="CJ55" s="7">
        <f t="shared" si="25"/>
        <v>0</v>
      </c>
      <c r="CK55" s="19">
        <f t="shared" si="26"/>
        <v>0</v>
      </c>
      <c r="CL55" s="6">
        <f t="shared" si="27"/>
        <v>0</v>
      </c>
      <c r="CM55" s="20">
        <f t="shared" si="28"/>
        <v>0</v>
      </c>
      <c r="CN55" s="24"/>
      <c r="CO55" s="1"/>
      <c r="CP55" s="2"/>
      <c r="CQ55" s="2"/>
      <c r="CR55" s="2"/>
      <c r="CS55" s="2"/>
      <c r="CT55" s="2"/>
      <c r="CU55" s="7">
        <f t="shared" si="29"/>
        <v>0</v>
      </c>
      <c r="CV55" s="19">
        <f t="shared" si="30"/>
        <v>0</v>
      </c>
      <c r="CW55" s="6">
        <f t="shared" si="31"/>
        <v>0</v>
      </c>
      <c r="CX55" s="20">
        <f t="shared" si="32"/>
        <v>0</v>
      </c>
      <c r="CY55" s="24"/>
      <c r="CZ55" s="1"/>
      <c r="DA55" s="2"/>
      <c r="DB55" s="2"/>
      <c r="DC55" s="2"/>
      <c r="DD55" s="2"/>
      <c r="DE55" s="2"/>
      <c r="DF55" s="7">
        <f t="shared" si="33"/>
        <v>0</v>
      </c>
      <c r="DG55" s="19">
        <f t="shared" si="34"/>
        <v>0</v>
      </c>
      <c r="DH55" s="6">
        <f t="shared" si="35"/>
        <v>0</v>
      </c>
      <c r="DI55" s="20">
        <f t="shared" si="36"/>
        <v>0</v>
      </c>
    </row>
    <row r="56" spans="1:113" ht="12.75" hidden="1">
      <c r="A56" s="26">
        <v>43</v>
      </c>
      <c r="B56" s="9"/>
      <c r="C56" s="9"/>
      <c r="D56" s="10"/>
      <c r="E56" s="10"/>
      <c r="F56" s="21"/>
      <c r="G56" s="22">
        <f t="shared" si="37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0"/>
        <v>0</v>
      </c>
      <c r="L56" s="30">
        <f t="shared" si="1"/>
        <v>0</v>
      </c>
      <c r="M56" s="8">
        <f t="shared" si="2"/>
        <v>0</v>
      </c>
      <c r="N56" s="31">
        <f t="shared" si="3"/>
        <v>0</v>
      </c>
      <c r="O56" s="32">
        <f t="shared" si="4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5"/>
        <v>0</v>
      </c>
      <c r="AC56" s="19">
        <f t="shared" si="6"/>
        <v>0</v>
      </c>
      <c r="AD56" s="6">
        <f t="shared" si="7"/>
        <v>0</v>
      </c>
      <c r="AE56" s="20">
        <f t="shared" si="8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9"/>
        <v>0</v>
      </c>
      <c r="AP56" s="19">
        <f t="shared" si="10"/>
        <v>0</v>
      </c>
      <c r="AQ56" s="6">
        <f t="shared" si="11"/>
        <v>0</v>
      </c>
      <c r="AR56" s="20">
        <f t="shared" si="12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13"/>
        <v>0</v>
      </c>
      <c r="BB56" s="19">
        <f t="shared" si="14"/>
        <v>0</v>
      </c>
      <c r="BC56" s="6">
        <f t="shared" si="15"/>
        <v>0</v>
      </c>
      <c r="BD56" s="20">
        <f t="shared" si="16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17"/>
        <v>0</v>
      </c>
      <c r="BN56" s="19">
        <f t="shared" si="18"/>
        <v>0</v>
      </c>
      <c r="BO56" s="6">
        <f t="shared" si="19"/>
        <v>0</v>
      </c>
      <c r="BP56" s="20">
        <f t="shared" si="20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21"/>
        <v>0</v>
      </c>
      <c r="BZ56" s="19">
        <f t="shared" si="22"/>
        <v>0</v>
      </c>
      <c r="CA56" s="6">
        <f t="shared" si="23"/>
        <v>0</v>
      </c>
      <c r="CB56" s="20">
        <f t="shared" si="24"/>
        <v>0</v>
      </c>
      <c r="CC56" s="24"/>
      <c r="CD56" s="1"/>
      <c r="CE56" s="2"/>
      <c r="CF56" s="2"/>
      <c r="CG56" s="2"/>
      <c r="CH56" s="2"/>
      <c r="CI56" s="2"/>
      <c r="CJ56" s="7">
        <f t="shared" si="25"/>
        <v>0</v>
      </c>
      <c r="CK56" s="19">
        <f t="shared" si="26"/>
        <v>0</v>
      </c>
      <c r="CL56" s="6">
        <f t="shared" si="27"/>
        <v>0</v>
      </c>
      <c r="CM56" s="20">
        <f t="shared" si="28"/>
        <v>0</v>
      </c>
      <c r="CN56" s="24"/>
      <c r="CO56" s="1"/>
      <c r="CP56" s="2"/>
      <c r="CQ56" s="2"/>
      <c r="CR56" s="2"/>
      <c r="CS56" s="2"/>
      <c r="CT56" s="2"/>
      <c r="CU56" s="7">
        <f t="shared" si="29"/>
        <v>0</v>
      </c>
      <c r="CV56" s="19">
        <f t="shared" si="30"/>
        <v>0</v>
      </c>
      <c r="CW56" s="6">
        <f t="shared" si="31"/>
        <v>0</v>
      </c>
      <c r="CX56" s="20">
        <f t="shared" si="32"/>
        <v>0</v>
      </c>
      <c r="CY56" s="24"/>
      <c r="CZ56" s="1"/>
      <c r="DA56" s="2"/>
      <c r="DB56" s="2"/>
      <c r="DC56" s="2"/>
      <c r="DD56" s="2"/>
      <c r="DE56" s="2"/>
      <c r="DF56" s="7">
        <f t="shared" si="33"/>
        <v>0</v>
      </c>
      <c r="DG56" s="19">
        <f t="shared" si="34"/>
        <v>0</v>
      </c>
      <c r="DH56" s="6">
        <f t="shared" si="35"/>
        <v>0</v>
      </c>
      <c r="DI56" s="20">
        <f t="shared" si="36"/>
        <v>0</v>
      </c>
    </row>
    <row r="57" spans="1:113" ht="12.75" hidden="1">
      <c r="A57" s="26">
        <v>44</v>
      </c>
      <c r="B57" s="9"/>
      <c r="C57" s="9"/>
      <c r="D57" s="10"/>
      <c r="E57" s="10"/>
      <c r="F57" s="21"/>
      <c r="G57" s="22">
        <f t="shared" si="37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0"/>
        <v>0</v>
      </c>
      <c r="L57" s="30">
        <f t="shared" si="1"/>
        <v>0</v>
      </c>
      <c r="M57" s="8">
        <f t="shared" si="2"/>
        <v>0</v>
      </c>
      <c r="N57" s="31">
        <f t="shared" si="3"/>
        <v>0</v>
      </c>
      <c r="O57" s="32">
        <f t="shared" si="4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5"/>
        <v>0</v>
      </c>
      <c r="AC57" s="19">
        <f t="shared" si="6"/>
        <v>0</v>
      </c>
      <c r="AD57" s="6">
        <f t="shared" si="7"/>
        <v>0</v>
      </c>
      <c r="AE57" s="20">
        <f t="shared" si="8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9"/>
        <v>0</v>
      </c>
      <c r="AP57" s="19">
        <f t="shared" si="10"/>
        <v>0</v>
      </c>
      <c r="AQ57" s="6">
        <f t="shared" si="11"/>
        <v>0</v>
      </c>
      <c r="AR57" s="20">
        <f t="shared" si="12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13"/>
        <v>0</v>
      </c>
      <c r="BB57" s="19">
        <f t="shared" si="14"/>
        <v>0</v>
      </c>
      <c r="BC57" s="6">
        <f t="shared" si="15"/>
        <v>0</v>
      </c>
      <c r="BD57" s="20">
        <f t="shared" si="16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17"/>
        <v>0</v>
      </c>
      <c r="BN57" s="19">
        <f t="shared" si="18"/>
        <v>0</v>
      </c>
      <c r="BO57" s="6">
        <f t="shared" si="19"/>
        <v>0</v>
      </c>
      <c r="BP57" s="20">
        <f t="shared" si="20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21"/>
        <v>0</v>
      </c>
      <c r="BZ57" s="19">
        <f t="shared" si="22"/>
        <v>0</v>
      </c>
      <c r="CA57" s="6">
        <f t="shared" si="23"/>
        <v>0</v>
      </c>
      <c r="CB57" s="20">
        <f t="shared" si="24"/>
        <v>0</v>
      </c>
      <c r="CC57" s="24"/>
      <c r="CD57" s="1"/>
      <c r="CE57" s="2"/>
      <c r="CF57" s="2"/>
      <c r="CG57" s="2"/>
      <c r="CH57" s="2"/>
      <c r="CI57" s="2"/>
      <c r="CJ57" s="7">
        <f t="shared" si="25"/>
        <v>0</v>
      </c>
      <c r="CK57" s="19">
        <f t="shared" si="26"/>
        <v>0</v>
      </c>
      <c r="CL57" s="6">
        <f t="shared" si="27"/>
        <v>0</v>
      </c>
      <c r="CM57" s="20">
        <f t="shared" si="28"/>
        <v>0</v>
      </c>
      <c r="CN57" s="24"/>
      <c r="CO57" s="1"/>
      <c r="CP57" s="2"/>
      <c r="CQ57" s="2"/>
      <c r="CR57" s="2"/>
      <c r="CS57" s="2"/>
      <c r="CT57" s="2"/>
      <c r="CU57" s="7">
        <f t="shared" si="29"/>
        <v>0</v>
      </c>
      <c r="CV57" s="19">
        <f t="shared" si="30"/>
        <v>0</v>
      </c>
      <c r="CW57" s="6">
        <f t="shared" si="31"/>
        <v>0</v>
      </c>
      <c r="CX57" s="20">
        <f t="shared" si="32"/>
        <v>0</v>
      </c>
      <c r="CY57" s="24"/>
      <c r="CZ57" s="1"/>
      <c r="DA57" s="2"/>
      <c r="DB57" s="2"/>
      <c r="DC57" s="2"/>
      <c r="DD57" s="2"/>
      <c r="DE57" s="2"/>
      <c r="DF57" s="7">
        <f t="shared" si="33"/>
        <v>0</v>
      </c>
      <c r="DG57" s="19">
        <f t="shared" si="34"/>
        <v>0</v>
      </c>
      <c r="DH57" s="6">
        <f t="shared" si="35"/>
        <v>0</v>
      </c>
      <c r="DI57" s="20">
        <f t="shared" si="36"/>
        <v>0</v>
      </c>
    </row>
    <row r="58" spans="1:113" ht="12.75" hidden="1">
      <c r="A58" s="26">
        <v>45</v>
      </c>
      <c r="B58" s="9"/>
      <c r="C58" s="9"/>
      <c r="D58" s="10"/>
      <c r="E58" s="10"/>
      <c r="F58" s="21"/>
      <c r="G58" s="22">
        <f t="shared" si="37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0"/>
        <v>0</v>
      </c>
      <c r="L58" s="30">
        <f t="shared" si="1"/>
        <v>0</v>
      </c>
      <c r="M58" s="8">
        <f t="shared" si="2"/>
        <v>0</v>
      </c>
      <c r="N58" s="31">
        <f t="shared" si="3"/>
        <v>0</v>
      </c>
      <c r="O58" s="32">
        <f t="shared" si="4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5"/>
        <v>0</v>
      </c>
      <c r="AC58" s="19">
        <f t="shared" si="6"/>
        <v>0</v>
      </c>
      <c r="AD58" s="6">
        <f t="shared" si="7"/>
        <v>0</v>
      </c>
      <c r="AE58" s="20">
        <f t="shared" si="8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9"/>
        <v>0</v>
      </c>
      <c r="AP58" s="19">
        <f t="shared" si="10"/>
        <v>0</v>
      </c>
      <c r="AQ58" s="6">
        <f t="shared" si="11"/>
        <v>0</v>
      </c>
      <c r="AR58" s="20">
        <f t="shared" si="12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13"/>
        <v>0</v>
      </c>
      <c r="BB58" s="19">
        <f t="shared" si="14"/>
        <v>0</v>
      </c>
      <c r="BC58" s="6">
        <f t="shared" si="15"/>
        <v>0</v>
      </c>
      <c r="BD58" s="20">
        <f t="shared" si="16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17"/>
        <v>0</v>
      </c>
      <c r="BN58" s="19">
        <f t="shared" si="18"/>
        <v>0</v>
      </c>
      <c r="BO58" s="6">
        <f t="shared" si="19"/>
        <v>0</v>
      </c>
      <c r="BP58" s="20">
        <f t="shared" si="20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21"/>
        <v>0</v>
      </c>
      <c r="BZ58" s="19">
        <f t="shared" si="22"/>
        <v>0</v>
      </c>
      <c r="CA58" s="6">
        <f t="shared" si="23"/>
        <v>0</v>
      </c>
      <c r="CB58" s="20">
        <f t="shared" si="24"/>
        <v>0</v>
      </c>
      <c r="CC58" s="24"/>
      <c r="CD58" s="1"/>
      <c r="CE58" s="2"/>
      <c r="CF58" s="2"/>
      <c r="CG58" s="2"/>
      <c r="CH58" s="2"/>
      <c r="CI58" s="2"/>
      <c r="CJ58" s="7">
        <f t="shared" si="25"/>
        <v>0</v>
      </c>
      <c r="CK58" s="19">
        <f t="shared" si="26"/>
        <v>0</v>
      </c>
      <c r="CL58" s="6">
        <f t="shared" si="27"/>
        <v>0</v>
      </c>
      <c r="CM58" s="20">
        <f t="shared" si="28"/>
        <v>0</v>
      </c>
      <c r="CN58" s="24"/>
      <c r="CO58" s="1"/>
      <c r="CP58" s="2"/>
      <c r="CQ58" s="2"/>
      <c r="CR58" s="2"/>
      <c r="CS58" s="2"/>
      <c r="CT58" s="2"/>
      <c r="CU58" s="7">
        <f t="shared" si="29"/>
        <v>0</v>
      </c>
      <c r="CV58" s="19">
        <f t="shared" si="30"/>
        <v>0</v>
      </c>
      <c r="CW58" s="6">
        <f t="shared" si="31"/>
        <v>0</v>
      </c>
      <c r="CX58" s="20">
        <f t="shared" si="32"/>
        <v>0</v>
      </c>
      <c r="CY58" s="24"/>
      <c r="CZ58" s="1"/>
      <c r="DA58" s="2"/>
      <c r="DB58" s="2"/>
      <c r="DC58" s="2"/>
      <c r="DD58" s="2"/>
      <c r="DE58" s="2"/>
      <c r="DF58" s="7">
        <f t="shared" si="33"/>
        <v>0</v>
      </c>
      <c r="DG58" s="19">
        <f t="shared" si="34"/>
        <v>0</v>
      </c>
      <c r="DH58" s="6">
        <f t="shared" si="35"/>
        <v>0</v>
      </c>
      <c r="DI58" s="20">
        <f t="shared" si="36"/>
        <v>0</v>
      </c>
    </row>
    <row r="59" spans="1:113" ht="12.75" hidden="1">
      <c r="A59" s="26">
        <v>46</v>
      </c>
      <c r="B59" s="9"/>
      <c r="C59" s="9"/>
      <c r="D59" s="10"/>
      <c r="E59" s="10"/>
      <c r="F59" s="21"/>
      <c r="G59" s="22">
        <f t="shared" si="37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0"/>
        <v>0</v>
      </c>
      <c r="L59" s="30">
        <f t="shared" si="1"/>
        <v>0</v>
      </c>
      <c r="M59" s="8">
        <f t="shared" si="2"/>
        <v>0</v>
      </c>
      <c r="N59" s="31">
        <f t="shared" si="3"/>
        <v>0</v>
      </c>
      <c r="O59" s="32">
        <f t="shared" si="4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5"/>
        <v>0</v>
      </c>
      <c r="AC59" s="19">
        <f t="shared" si="6"/>
        <v>0</v>
      </c>
      <c r="AD59" s="6">
        <f t="shared" si="7"/>
        <v>0</v>
      </c>
      <c r="AE59" s="20">
        <f t="shared" si="8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9"/>
        <v>0</v>
      </c>
      <c r="AP59" s="19">
        <f t="shared" si="10"/>
        <v>0</v>
      </c>
      <c r="AQ59" s="6">
        <f t="shared" si="11"/>
        <v>0</v>
      </c>
      <c r="AR59" s="20">
        <f t="shared" si="12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13"/>
        <v>0</v>
      </c>
      <c r="BB59" s="19">
        <f t="shared" si="14"/>
        <v>0</v>
      </c>
      <c r="BC59" s="6">
        <f t="shared" si="15"/>
        <v>0</v>
      </c>
      <c r="BD59" s="20">
        <f t="shared" si="16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17"/>
        <v>0</v>
      </c>
      <c r="BN59" s="19">
        <f t="shared" si="18"/>
        <v>0</v>
      </c>
      <c r="BO59" s="6">
        <f t="shared" si="19"/>
        <v>0</v>
      </c>
      <c r="BP59" s="20">
        <f t="shared" si="20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21"/>
        <v>0</v>
      </c>
      <c r="BZ59" s="19">
        <f t="shared" si="22"/>
        <v>0</v>
      </c>
      <c r="CA59" s="6">
        <f t="shared" si="23"/>
        <v>0</v>
      </c>
      <c r="CB59" s="20">
        <f t="shared" si="24"/>
        <v>0</v>
      </c>
      <c r="CC59" s="24"/>
      <c r="CD59" s="1"/>
      <c r="CE59" s="2"/>
      <c r="CF59" s="2"/>
      <c r="CG59" s="2"/>
      <c r="CH59" s="2"/>
      <c r="CI59" s="2"/>
      <c r="CJ59" s="7">
        <f t="shared" si="25"/>
        <v>0</v>
      </c>
      <c r="CK59" s="19">
        <f t="shared" si="26"/>
        <v>0</v>
      </c>
      <c r="CL59" s="6">
        <f t="shared" si="27"/>
        <v>0</v>
      </c>
      <c r="CM59" s="20">
        <f t="shared" si="28"/>
        <v>0</v>
      </c>
      <c r="CN59" s="24"/>
      <c r="CO59" s="1"/>
      <c r="CP59" s="2"/>
      <c r="CQ59" s="2"/>
      <c r="CR59" s="2"/>
      <c r="CS59" s="2"/>
      <c r="CT59" s="2"/>
      <c r="CU59" s="7">
        <f t="shared" si="29"/>
        <v>0</v>
      </c>
      <c r="CV59" s="19">
        <f t="shared" si="30"/>
        <v>0</v>
      </c>
      <c r="CW59" s="6">
        <f t="shared" si="31"/>
        <v>0</v>
      </c>
      <c r="CX59" s="20">
        <f t="shared" si="32"/>
        <v>0</v>
      </c>
      <c r="CY59" s="24"/>
      <c r="CZ59" s="1"/>
      <c r="DA59" s="2"/>
      <c r="DB59" s="2"/>
      <c r="DC59" s="2"/>
      <c r="DD59" s="2"/>
      <c r="DE59" s="2"/>
      <c r="DF59" s="7">
        <f t="shared" si="33"/>
        <v>0</v>
      </c>
      <c r="DG59" s="19">
        <f t="shared" si="34"/>
        <v>0</v>
      </c>
      <c r="DH59" s="6">
        <f t="shared" si="35"/>
        <v>0</v>
      </c>
      <c r="DI59" s="20">
        <f t="shared" si="36"/>
        <v>0</v>
      </c>
    </row>
    <row r="60" spans="1:113" ht="12.75" hidden="1">
      <c r="A60" s="26">
        <v>47</v>
      </c>
      <c r="B60" s="9"/>
      <c r="C60" s="9"/>
      <c r="D60" s="10"/>
      <c r="E60" s="10"/>
      <c r="F60" s="21"/>
      <c r="G60" s="22">
        <f t="shared" si="37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0"/>
        <v>0</v>
      </c>
      <c r="L60" s="30">
        <f t="shared" si="1"/>
        <v>0</v>
      </c>
      <c r="M60" s="8">
        <f t="shared" si="2"/>
        <v>0</v>
      </c>
      <c r="N60" s="31">
        <f t="shared" si="3"/>
        <v>0</v>
      </c>
      <c r="O60" s="32">
        <f t="shared" si="4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5"/>
        <v>0</v>
      </c>
      <c r="AC60" s="19">
        <f t="shared" si="6"/>
        <v>0</v>
      </c>
      <c r="AD60" s="6">
        <f t="shared" si="7"/>
        <v>0</v>
      </c>
      <c r="AE60" s="20">
        <f t="shared" si="8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9"/>
        <v>0</v>
      </c>
      <c r="AP60" s="19">
        <f t="shared" si="10"/>
        <v>0</v>
      </c>
      <c r="AQ60" s="6">
        <f t="shared" si="11"/>
        <v>0</v>
      </c>
      <c r="AR60" s="20">
        <f t="shared" si="12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13"/>
        <v>0</v>
      </c>
      <c r="BB60" s="19">
        <f t="shared" si="14"/>
        <v>0</v>
      </c>
      <c r="BC60" s="6">
        <f t="shared" si="15"/>
        <v>0</v>
      </c>
      <c r="BD60" s="20">
        <f t="shared" si="16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17"/>
        <v>0</v>
      </c>
      <c r="BN60" s="19">
        <f t="shared" si="18"/>
        <v>0</v>
      </c>
      <c r="BO60" s="6">
        <f t="shared" si="19"/>
        <v>0</v>
      </c>
      <c r="BP60" s="20">
        <f t="shared" si="20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21"/>
        <v>0</v>
      </c>
      <c r="BZ60" s="19">
        <f t="shared" si="22"/>
        <v>0</v>
      </c>
      <c r="CA60" s="6">
        <f t="shared" si="23"/>
        <v>0</v>
      </c>
      <c r="CB60" s="20">
        <f t="shared" si="24"/>
        <v>0</v>
      </c>
      <c r="CC60" s="24"/>
      <c r="CD60" s="1"/>
      <c r="CE60" s="2"/>
      <c r="CF60" s="2"/>
      <c r="CG60" s="2"/>
      <c r="CH60" s="2"/>
      <c r="CI60" s="2"/>
      <c r="CJ60" s="7">
        <f t="shared" si="25"/>
        <v>0</v>
      </c>
      <c r="CK60" s="19">
        <f t="shared" si="26"/>
        <v>0</v>
      </c>
      <c r="CL60" s="6">
        <f t="shared" si="27"/>
        <v>0</v>
      </c>
      <c r="CM60" s="20">
        <f t="shared" si="28"/>
        <v>0</v>
      </c>
      <c r="CN60" s="24"/>
      <c r="CO60" s="1"/>
      <c r="CP60" s="2"/>
      <c r="CQ60" s="2"/>
      <c r="CR60" s="2"/>
      <c r="CS60" s="2"/>
      <c r="CT60" s="2"/>
      <c r="CU60" s="7">
        <f t="shared" si="29"/>
        <v>0</v>
      </c>
      <c r="CV60" s="19">
        <f t="shared" si="30"/>
        <v>0</v>
      </c>
      <c r="CW60" s="6">
        <f t="shared" si="31"/>
        <v>0</v>
      </c>
      <c r="CX60" s="20">
        <f t="shared" si="32"/>
        <v>0</v>
      </c>
      <c r="CY60" s="24"/>
      <c r="CZ60" s="1"/>
      <c r="DA60" s="2"/>
      <c r="DB60" s="2"/>
      <c r="DC60" s="2"/>
      <c r="DD60" s="2"/>
      <c r="DE60" s="2"/>
      <c r="DF60" s="7">
        <f t="shared" si="33"/>
        <v>0</v>
      </c>
      <c r="DG60" s="19">
        <f t="shared" si="34"/>
        <v>0</v>
      </c>
      <c r="DH60" s="6">
        <f t="shared" si="35"/>
        <v>0</v>
      </c>
      <c r="DI60" s="20">
        <f t="shared" si="36"/>
        <v>0</v>
      </c>
    </row>
    <row r="61" spans="1:113" ht="12.75" hidden="1">
      <c r="A61" s="26">
        <v>48</v>
      </c>
      <c r="B61" s="9"/>
      <c r="C61" s="9"/>
      <c r="D61" s="10"/>
      <c r="E61" s="10"/>
      <c r="F61" s="21"/>
      <c r="G61" s="22">
        <f t="shared" si="37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0"/>
        <v>0</v>
      </c>
      <c r="L61" s="30">
        <f t="shared" si="1"/>
        <v>0</v>
      </c>
      <c r="M61" s="8">
        <f t="shared" si="2"/>
        <v>0</v>
      </c>
      <c r="N61" s="31">
        <f t="shared" si="3"/>
        <v>0</v>
      </c>
      <c r="O61" s="32">
        <f t="shared" si="4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5"/>
        <v>0</v>
      </c>
      <c r="AC61" s="19">
        <f t="shared" si="6"/>
        <v>0</v>
      </c>
      <c r="AD61" s="6">
        <f t="shared" si="7"/>
        <v>0</v>
      </c>
      <c r="AE61" s="20">
        <f t="shared" si="8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9"/>
        <v>0</v>
      </c>
      <c r="AP61" s="19">
        <f t="shared" si="10"/>
        <v>0</v>
      </c>
      <c r="AQ61" s="6">
        <f t="shared" si="11"/>
        <v>0</v>
      </c>
      <c r="AR61" s="20">
        <f t="shared" si="12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13"/>
        <v>0</v>
      </c>
      <c r="BB61" s="19">
        <f t="shared" si="14"/>
        <v>0</v>
      </c>
      <c r="BC61" s="6">
        <f t="shared" si="15"/>
        <v>0</v>
      </c>
      <c r="BD61" s="20">
        <f t="shared" si="16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17"/>
        <v>0</v>
      </c>
      <c r="BN61" s="19">
        <f t="shared" si="18"/>
        <v>0</v>
      </c>
      <c r="BO61" s="6">
        <f t="shared" si="19"/>
        <v>0</v>
      </c>
      <c r="BP61" s="20">
        <f t="shared" si="20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21"/>
        <v>0</v>
      </c>
      <c r="BZ61" s="19">
        <f t="shared" si="22"/>
        <v>0</v>
      </c>
      <c r="CA61" s="6">
        <f t="shared" si="23"/>
        <v>0</v>
      </c>
      <c r="CB61" s="20">
        <f t="shared" si="24"/>
        <v>0</v>
      </c>
      <c r="CC61" s="24"/>
      <c r="CD61" s="1"/>
      <c r="CE61" s="2"/>
      <c r="CF61" s="2"/>
      <c r="CG61" s="2"/>
      <c r="CH61" s="2"/>
      <c r="CI61" s="2"/>
      <c r="CJ61" s="7">
        <f t="shared" si="25"/>
        <v>0</v>
      </c>
      <c r="CK61" s="19">
        <f t="shared" si="26"/>
        <v>0</v>
      </c>
      <c r="CL61" s="6">
        <f t="shared" si="27"/>
        <v>0</v>
      </c>
      <c r="CM61" s="20">
        <f t="shared" si="28"/>
        <v>0</v>
      </c>
      <c r="CN61" s="24"/>
      <c r="CO61" s="1"/>
      <c r="CP61" s="2"/>
      <c r="CQ61" s="2"/>
      <c r="CR61" s="2"/>
      <c r="CS61" s="2"/>
      <c r="CT61" s="2"/>
      <c r="CU61" s="7">
        <f t="shared" si="29"/>
        <v>0</v>
      </c>
      <c r="CV61" s="19">
        <f t="shared" si="30"/>
        <v>0</v>
      </c>
      <c r="CW61" s="6">
        <f t="shared" si="31"/>
        <v>0</v>
      </c>
      <c r="CX61" s="20">
        <f t="shared" si="32"/>
        <v>0</v>
      </c>
      <c r="CY61" s="24"/>
      <c r="CZ61" s="1"/>
      <c r="DA61" s="2"/>
      <c r="DB61" s="2"/>
      <c r="DC61" s="2"/>
      <c r="DD61" s="2"/>
      <c r="DE61" s="2"/>
      <c r="DF61" s="7">
        <f t="shared" si="33"/>
        <v>0</v>
      </c>
      <c r="DG61" s="19">
        <f t="shared" si="34"/>
        <v>0</v>
      </c>
      <c r="DH61" s="6">
        <f t="shared" si="35"/>
        <v>0</v>
      </c>
      <c r="DI61" s="20">
        <f t="shared" si="36"/>
        <v>0</v>
      </c>
    </row>
    <row r="62" spans="1:113" ht="12.75" hidden="1">
      <c r="A62" s="26">
        <v>49</v>
      </c>
      <c r="B62" s="9"/>
      <c r="C62" s="9"/>
      <c r="D62" s="10"/>
      <c r="E62" s="10"/>
      <c r="F62" s="21"/>
      <c r="G62" s="22">
        <f t="shared" si="37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0"/>
        <v>0</v>
      </c>
      <c r="L62" s="30">
        <f t="shared" si="1"/>
        <v>0</v>
      </c>
      <c r="M62" s="8">
        <f t="shared" si="2"/>
        <v>0</v>
      </c>
      <c r="N62" s="31">
        <f t="shared" si="3"/>
        <v>0</v>
      </c>
      <c r="O62" s="32">
        <f t="shared" si="4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5"/>
        <v>0</v>
      </c>
      <c r="AC62" s="19">
        <f t="shared" si="6"/>
        <v>0</v>
      </c>
      <c r="AD62" s="6">
        <f t="shared" si="7"/>
        <v>0</v>
      </c>
      <c r="AE62" s="20">
        <f t="shared" si="8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9"/>
        <v>0</v>
      </c>
      <c r="AP62" s="19">
        <f t="shared" si="10"/>
        <v>0</v>
      </c>
      <c r="AQ62" s="6">
        <f t="shared" si="11"/>
        <v>0</v>
      </c>
      <c r="AR62" s="20">
        <f t="shared" si="12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13"/>
        <v>0</v>
      </c>
      <c r="BB62" s="19">
        <f t="shared" si="14"/>
        <v>0</v>
      </c>
      <c r="BC62" s="6">
        <f t="shared" si="15"/>
        <v>0</v>
      </c>
      <c r="BD62" s="20">
        <f t="shared" si="16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17"/>
        <v>0</v>
      </c>
      <c r="BN62" s="19">
        <f t="shared" si="18"/>
        <v>0</v>
      </c>
      <c r="BO62" s="6">
        <f t="shared" si="19"/>
        <v>0</v>
      </c>
      <c r="BP62" s="20">
        <f t="shared" si="20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21"/>
        <v>0</v>
      </c>
      <c r="BZ62" s="19">
        <f t="shared" si="22"/>
        <v>0</v>
      </c>
      <c r="CA62" s="6">
        <f t="shared" si="23"/>
        <v>0</v>
      </c>
      <c r="CB62" s="20">
        <f t="shared" si="24"/>
        <v>0</v>
      </c>
      <c r="CC62" s="24"/>
      <c r="CD62" s="1"/>
      <c r="CE62" s="2"/>
      <c r="CF62" s="2"/>
      <c r="CG62" s="2"/>
      <c r="CH62" s="2"/>
      <c r="CI62" s="2"/>
      <c r="CJ62" s="7">
        <f t="shared" si="25"/>
        <v>0</v>
      </c>
      <c r="CK62" s="19">
        <f t="shared" si="26"/>
        <v>0</v>
      </c>
      <c r="CL62" s="6">
        <f t="shared" si="27"/>
        <v>0</v>
      </c>
      <c r="CM62" s="20">
        <f t="shared" si="28"/>
        <v>0</v>
      </c>
      <c r="CN62" s="24"/>
      <c r="CO62" s="1"/>
      <c r="CP62" s="2"/>
      <c r="CQ62" s="2"/>
      <c r="CR62" s="2"/>
      <c r="CS62" s="2"/>
      <c r="CT62" s="2"/>
      <c r="CU62" s="7">
        <f t="shared" si="29"/>
        <v>0</v>
      </c>
      <c r="CV62" s="19">
        <f t="shared" si="30"/>
        <v>0</v>
      </c>
      <c r="CW62" s="6">
        <f t="shared" si="31"/>
        <v>0</v>
      </c>
      <c r="CX62" s="20">
        <f t="shared" si="32"/>
        <v>0</v>
      </c>
      <c r="CY62" s="24"/>
      <c r="CZ62" s="1"/>
      <c r="DA62" s="2"/>
      <c r="DB62" s="2"/>
      <c r="DC62" s="2"/>
      <c r="DD62" s="2"/>
      <c r="DE62" s="2"/>
      <c r="DF62" s="7">
        <f t="shared" si="33"/>
        <v>0</v>
      </c>
      <c r="DG62" s="19">
        <f t="shared" si="34"/>
        <v>0</v>
      </c>
      <c r="DH62" s="6">
        <f t="shared" si="35"/>
        <v>0</v>
      </c>
      <c r="DI62" s="20">
        <f t="shared" si="36"/>
        <v>0</v>
      </c>
    </row>
    <row r="63" spans="1:113" ht="12.75" hidden="1">
      <c r="A63" s="26">
        <v>50</v>
      </c>
      <c r="B63" s="9"/>
      <c r="C63" s="9"/>
      <c r="D63" s="10"/>
      <c r="E63" s="10"/>
      <c r="F63" s="21"/>
      <c r="G63" s="22">
        <f t="shared" si="37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0"/>
        <v>0</v>
      </c>
      <c r="L63" s="30">
        <f t="shared" si="1"/>
        <v>0</v>
      </c>
      <c r="M63" s="8">
        <f t="shared" si="2"/>
        <v>0</v>
      </c>
      <c r="N63" s="31">
        <f t="shared" si="3"/>
        <v>0</v>
      </c>
      <c r="O63" s="32">
        <f t="shared" si="4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5"/>
        <v>0</v>
      </c>
      <c r="AC63" s="19">
        <f t="shared" si="6"/>
        <v>0</v>
      </c>
      <c r="AD63" s="6">
        <f t="shared" si="7"/>
        <v>0</v>
      </c>
      <c r="AE63" s="20">
        <f t="shared" si="8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9"/>
        <v>0</v>
      </c>
      <c r="AP63" s="19">
        <f t="shared" si="10"/>
        <v>0</v>
      </c>
      <c r="AQ63" s="6">
        <f t="shared" si="11"/>
        <v>0</v>
      </c>
      <c r="AR63" s="20">
        <f t="shared" si="12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13"/>
        <v>0</v>
      </c>
      <c r="BB63" s="19">
        <f t="shared" si="14"/>
        <v>0</v>
      </c>
      <c r="BC63" s="6">
        <f t="shared" si="15"/>
        <v>0</v>
      </c>
      <c r="BD63" s="20">
        <f t="shared" si="16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17"/>
        <v>0</v>
      </c>
      <c r="BN63" s="19">
        <f t="shared" si="18"/>
        <v>0</v>
      </c>
      <c r="BO63" s="6">
        <f t="shared" si="19"/>
        <v>0</v>
      </c>
      <c r="BP63" s="20">
        <f t="shared" si="20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21"/>
        <v>0</v>
      </c>
      <c r="BZ63" s="19">
        <f t="shared" si="22"/>
        <v>0</v>
      </c>
      <c r="CA63" s="6">
        <f t="shared" si="23"/>
        <v>0</v>
      </c>
      <c r="CB63" s="20">
        <f t="shared" si="24"/>
        <v>0</v>
      </c>
      <c r="CC63" s="24"/>
      <c r="CD63" s="1"/>
      <c r="CE63" s="2"/>
      <c r="CF63" s="2"/>
      <c r="CG63" s="2"/>
      <c r="CH63" s="2"/>
      <c r="CI63" s="2"/>
      <c r="CJ63" s="7">
        <f t="shared" si="25"/>
        <v>0</v>
      </c>
      <c r="CK63" s="19">
        <f t="shared" si="26"/>
        <v>0</v>
      </c>
      <c r="CL63" s="6">
        <f t="shared" si="27"/>
        <v>0</v>
      </c>
      <c r="CM63" s="20">
        <f t="shared" si="28"/>
        <v>0</v>
      </c>
      <c r="CN63" s="24"/>
      <c r="CO63" s="1"/>
      <c r="CP63" s="2"/>
      <c r="CQ63" s="2"/>
      <c r="CR63" s="2"/>
      <c r="CS63" s="2"/>
      <c r="CT63" s="2"/>
      <c r="CU63" s="7">
        <f t="shared" si="29"/>
        <v>0</v>
      </c>
      <c r="CV63" s="19">
        <f t="shared" si="30"/>
        <v>0</v>
      </c>
      <c r="CW63" s="6">
        <f t="shared" si="31"/>
        <v>0</v>
      </c>
      <c r="CX63" s="20">
        <f t="shared" si="32"/>
        <v>0</v>
      </c>
      <c r="CY63" s="24"/>
      <c r="CZ63" s="1"/>
      <c r="DA63" s="2"/>
      <c r="DB63" s="2"/>
      <c r="DC63" s="2"/>
      <c r="DD63" s="2"/>
      <c r="DE63" s="2"/>
      <c r="DF63" s="7">
        <f t="shared" si="33"/>
        <v>0</v>
      </c>
      <c r="DG63" s="19">
        <f t="shared" si="34"/>
        <v>0</v>
      </c>
      <c r="DH63" s="6">
        <f t="shared" si="35"/>
        <v>0</v>
      </c>
      <c r="DI63" s="20">
        <f t="shared" si="36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2010-11-21T12:12:56Z</dcterms:modified>
  <cp:category/>
  <cp:version/>
  <cp:contentType/>
  <cp:contentStatus/>
  <cp:revision>1</cp:revision>
</cp:coreProperties>
</file>